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105" windowWidth="14310" windowHeight="630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G24" i="3" l="1"/>
  <c r="G15" i="3" l="1"/>
  <c r="G20" i="3"/>
  <c r="G22" i="3"/>
  <c r="G21" i="3"/>
  <c r="G17" i="3"/>
  <c r="G16" i="3"/>
  <c r="G13" i="3"/>
  <c r="G12" i="3"/>
  <c r="G11" i="3"/>
</calcChain>
</file>

<file path=xl/sharedStrings.xml><?xml version="1.0" encoding="utf-8"?>
<sst xmlns="http://schemas.openxmlformats.org/spreadsheetml/2006/main" count="95" uniqueCount="58">
  <si>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</si>
  <si>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</si>
  <si>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</si>
  <si>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</si>
  <si>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</si>
  <si>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</si>
  <si>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</si>
  <si>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</si>
  <si>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</si>
  <si>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</si>
  <si>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</si>
  <si>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</si>
  <si>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Изменения в сводный план мероприятий по выполнению наказов избирателей, принятых к исполнению в 2019 году</t>
  </si>
  <si>
    <t>Комитет молодежной политики, физической культуры и спорта</t>
  </si>
  <si>
    <t>2 - 3 кварталы</t>
  </si>
  <si>
    <t>Ул. Кудряшова, д. 80</t>
  </si>
  <si>
    <t>Бочкова Г.Ю.</t>
  </si>
  <si>
    <t>Ул. 1-я Полётная</t>
  </si>
  <si>
    <t>Обустройство пешеходной дорожки</t>
  </si>
  <si>
    <t>Управление благоустройства</t>
  </si>
  <si>
    <t>Ул. 2-я Полётная</t>
  </si>
  <si>
    <t>Ул. 3-я Южная</t>
  </si>
  <si>
    <t>Мамедов С.А.</t>
  </si>
  <si>
    <t>Управление образования</t>
  </si>
  <si>
    <t>Обустройство тротуара</t>
  </si>
  <si>
    <t>Укрепление материально-технической базы</t>
  </si>
  <si>
    <t>В течение года</t>
  </si>
  <si>
    <t>Козлов В.А.</t>
  </si>
  <si>
    <t>Ул. Танкиста Александрова, д. 15</t>
  </si>
  <si>
    <t>Демонтаж металлического ограждения</t>
  </si>
  <si>
    <t>Ул. Лежневская, д. 166</t>
  </si>
  <si>
    <t>Ремонтные работы спортивной площадки</t>
  </si>
  <si>
    <t>МБОУ "СШ № 2", ул. Куликова, д. 27</t>
  </si>
  <si>
    <t xml:space="preserve">Ремонтные работы </t>
  </si>
  <si>
    <t>2 - 4 кварталы</t>
  </si>
  <si>
    <t>Ремонтные работы</t>
  </si>
  <si>
    <t>Установка детских игровых элементов</t>
  </si>
  <si>
    <t>Управление жилищно-коммунального хозяйства</t>
  </si>
  <si>
    <t>до 01.11.2019</t>
  </si>
  <si>
    <t>Омехин А.В.</t>
  </si>
  <si>
    <t>МБОУ "СШ № 37", ул. Полка "Нормандия-Неман", д. 80</t>
  </si>
  <si>
    <t>Ремонтные работы и укрепление материально-технической базы</t>
  </si>
  <si>
    <t>Моисеенков Д.И.</t>
  </si>
  <si>
    <t>Кузьмичев А.С.</t>
  </si>
  <si>
    <t>МБОУ "СШ № 55", ул. Рабфаковская, д. 14</t>
  </si>
  <si>
    <t>Андреев И.А.</t>
  </si>
  <si>
    <t>3</t>
  </si>
  <si>
    <t>МБДОУ "Центр развития ребенка - детский сад  № 169",  пр. Строителей, д. 114А</t>
  </si>
  <si>
    <t>Ремонтные работы и закупка строительных материалов</t>
  </si>
  <si>
    <t>Шаляпин Б.А.</t>
  </si>
  <si>
    <t>Асфальтирование спортивной площадки, закупка и установка гандбольных ворот</t>
  </si>
  <si>
    <t xml:space="preserve">от  18.09.2019  № 787
</t>
  </si>
  <si>
    <t>Ул. Менделеева, д. 18</t>
  </si>
  <si>
    <t>От ул. Лепилова до ул. Плесской, вдоль          ул. Хвойной</t>
  </si>
  <si>
    <t>От прекрёстка ул. 3-й Молодежной и               ул. Дениса Давыдова до перекрестка с дорогой (ул. Окуловой - м. Митрофаново)</t>
  </si>
  <si>
    <t>МБОУ "СШ № 31", ул. 4-я Сосневская,                   д. 57/15</t>
  </si>
  <si>
    <t>От ул. 7-й Сахалинской (остановка -               ул. Шмидта) до ул. 4-й Сахалинской, вдоль                   ул. Короткова</t>
  </si>
  <si>
    <t>МБОУ "СШ № 42", ул. Окуловой, д. 1,             ул. 4-я Сосневская, д. 57/15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</si>
</sst>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(* #,##0.0_);_(* \(#,##0.0\);_(* &quot;-&quot;??_);_(@_)"/>
    <numFmt numFmtId="166" formatCode="#,##0.00000_ ;[Red]\-#,##0.00000\ "/>
    <numFmt numFmtId="167" formatCode="0.00000"/>
    <numFmt numFmtId="168" formatCode="#,##0.0_ ;[Red]\-#,##0.0\ "/>
    <numFmt numFmtId="169" formatCode="0.0"/>
    <numFmt numFmtId="170" formatCode="#,##0.000_ ;[Red]\-#,##0.000\ "/>
    <numFmt numFmtId="171" formatCode="#,##0.000000_ ;[Red]\-#,##0.0000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49" fontId="6" fillId="0" borderId="1" xfId="5" applyNumberFormat="1" applyFont="1" applyFill="1" applyBorder="1" applyAlignment="1">
      <alignment horizontal="left" vertical="top" wrapText="1" indent="1"/>
    </xf>
    <xf numFmtId="166" fontId="2" fillId="0" borderId="0" xfId="0" applyNumberFormat="1" applyFont="1" applyFill="1" applyBorder="1"/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68" fontId="6" fillId="0" borderId="1" xfId="3" applyNumberFormat="1" applyFont="1" applyFill="1" applyBorder="1" applyAlignment="1">
      <alignment horizontal="center" vertical="top"/>
    </xf>
    <xf numFmtId="171" fontId="6" fillId="0" borderId="1" xfId="3" applyNumberFormat="1" applyFont="1" applyFill="1" applyBorder="1" applyAlignment="1">
      <alignment horizontal="center" vertical="top"/>
    </xf>
    <xf numFmtId="166" fontId="6" fillId="0" borderId="1" xfId="3" applyNumberFormat="1" applyFont="1" applyFill="1" applyBorder="1" applyAlignment="1">
      <alignment horizontal="center" vertical="top"/>
    </xf>
    <xf numFmtId="169" fontId="6" fillId="0" borderId="1" xfId="0" applyNumberFormat="1" applyFont="1" applyFill="1" applyBorder="1" applyAlignment="1">
      <alignment horizontal="center" vertical="top"/>
    </xf>
    <xf numFmtId="167" fontId="6" fillId="0" borderId="1" xfId="0" applyNumberFormat="1" applyFont="1" applyFill="1" applyBorder="1" applyAlignment="1">
      <alignment horizontal="center" vertical="top"/>
    </xf>
    <xf numFmtId="170" fontId="6" fillId="0" borderId="1" xfId="3" applyNumberFormat="1" applyFont="1" applyFill="1" applyBorder="1" applyAlignment="1">
      <alignment horizontal="center" vertical="top"/>
    </xf>
  </cellXfs>
  <cellStyles count="6">
    <cellStyle name="Обычный" xfId="0" builtinId="0"/>
    <cellStyle name="Обычный_Лист1" xfId="2"/>
    <cellStyle name="Обычный_Лист1_1" xfId="5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3" zoomScale="90" zoomScaleNormal="90" workbookViewId="0">
      <selection activeCell="E19" sqref="E19"/>
    </sheetView>
  </sheetViews>
  <sheetFormatPr defaultRowHeight="15" x14ac:dyDescent="0.25"/>
  <cols>
    <col min="1" max="1" width="10.42578125" style="13" customWidth="1"/>
    <col min="2" max="2" width="6" style="13" customWidth="1"/>
    <col min="3" max="3" width="20.28515625" style="13" customWidth="1"/>
    <col min="4" max="4" width="45.42578125" style="13" customWidth="1"/>
    <col min="5" max="5" width="37.85546875" style="13" customWidth="1"/>
    <col min="6" max="6" width="28.7109375" style="13" customWidth="1"/>
    <col min="7" max="7" width="17" style="13" customWidth="1"/>
    <col min="8" max="8" width="15.7109375" style="13" customWidth="1"/>
    <col min="9" max="9" width="13" style="13" customWidth="1"/>
    <col min="10" max="16384" width="9.140625" style="13"/>
  </cols>
  <sheetData>
    <row r="1" spans="1:9" x14ac:dyDescent="0.25">
      <c r="A1" s="12"/>
      <c r="B1" s="12"/>
      <c r="C1" s="12"/>
      <c r="D1" s="12"/>
      <c r="E1" s="12"/>
      <c r="F1" s="12"/>
      <c r="G1" s="17" t="s">
        <v>0</v>
      </c>
      <c r="H1" s="17"/>
    </row>
    <row r="2" spans="1:9" ht="15" customHeight="1" x14ac:dyDescent="0.25">
      <c r="A2" s="12"/>
      <c r="B2" s="12"/>
      <c r="C2" s="12"/>
      <c r="D2" s="12"/>
      <c r="E2" s="12"/>
      <c r="F2" s="12"/>
      <c r="G2" s="17" t="s">
        <v>1</v>
      </c>
      <c r="H2" s="17"/>
    </row>
    <row r="3" spans="1:9" x14ac:dyDescent="0.25">
      <c r="A3" s="12"/>
      <c r="B3" s="12"/>
      <c r="C3" s="12"/>
      <c r="D3" s="12"/>
      <c r="E3" s="12"/>
      <c r="F3" s="12"/>
      <c r="G3" s="17" t="s">
        <v>2</v>
      </c>
      <c r="H3" s="17"/>
    </row>
    <row r="4" spans="1:9" ht="15" customHeight="1" x14ac:dyDescent="0.25">
      <c r="A4" s="12"/>
      <c r="B4" s="12"/>
      <c r="C4" s="12"/>
      <c r="D4" s="12"/>
      <c r="E4" s="12"/>
      <c r="F4" s="12"/>
      <c r="G4" s="17" t="s">
        <v>51</v>
      </c>
      <c r="H4" s="17"/>
    </row>
    <row r="5" spans="1:9" x14ac:dyDescent="0.25">
      <c r="A5" s="12"/>
      <c r="B5" s="12"/>
      <c r="C5" s="12"/>
      <c r="D5" s="12"/>
      <c r="E5" s="12"/>
      <c r="F5" s="12"/>
      <c r="G5" s="12"/>
      <c r="H5" s="14"/>
    </row>
    <row r="6" spans="1:9" ht="18.75" customHeight="1" x14ac:dyDescent="0.3">
      <c r="A6" s="18" t="s">
        <v>12</v>
      </c>
      <c r="B6" s="19"/>
      <c r="C6" s="19"/>
      <c r="D6" s="19"/>
      <c r="E6" s="19"/>
      <c r="F6" s="19"/>
      <c r="G6" s="19"/>
      <c r="H6" s="19"/>
    </row>
    <row r="7" spans="1:9" ht="15.75" x14ac:dyDescent="0.25">
      <c r="A7" s="1"/>
      <c r="B7" s="2"/>
      <c r="C7" s="3"/>
      <c r="D7" s="3"/>
      <c r="E7" s="3"/>
      <c r="F7" s="3"/>
      <c r="G7" s="4"/>
      <c r="H7" s="5" t="s">
        <v>3</v>
      </c>
    </row>
    <row r="8" spans="1:9" ht="60" x14ac:dyDescent="0.2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 t="s">
        <v>11</v>
      </c>
    </row>
    <row r="9" spans="1:9" ht="47.25" x14ac:dyDescent="0.25">
      <c r="A9" s="8" t="s">
        <v>46</v>
      </c>
      <c r="B9" s="8">
        <v>10</v>
      </c>
      <c r="C9" s="9" t="s">
        <v>45</v>
      </c>
      <c r="D9" s="10" t="s">
        <v>47</v>
      </c>
      <c r="E9" s="10" t="s">
        <v>48</v>
      </c>
      <c r="F9" s="10" t="s">
        <v>23</v>
      </c>
      <c r="G9" s="20">
        <v>100</v>
      </c>
      <c r="H9" s="9" t="s">
        <v>34</v>
      </c>
    </row>
    <row r="10" spans="1:9" s="11" customFormat="1" ht="47.25" x14ac:dyDescent="0.2">
      <c r="A10" s="8">
        <v>4</v>
      </c>
      <c r="B10" s="8">
        <v>20</v>
      </c>
      <c r="C10" s="9" t="s">
        <v>49</v>
      </c>
      <c r="D10" s="10" t="s">
        <v>15</v>
      </c>
      <c r="E10" s="10" t="s">
        <v>50</v>
      </c>
      <c r="F10" s="10" t="s">
        <v>13</v>
      </c>
      <c r="G10" s="20">
        <v>100</v>
      </c>
      <c r="H10" s="9" t="s">
        <v>26</v>
      </c>
    </row>
    <row r="11" spans="1:9" s="11" customFormat="1" ht="31.5" x14ac:dyDescent="0.2">
      <c r="A11" s="8">
        <v>5</v>
      </c>
      <c r="B11" s="8">
        <v>5</v>
      </c>
      <c r="C11" s="9" t="s">
        <v>16</v>
      </c>
      <c r="D11" s="10" t="s">
        <v>17</v>
      </c>
      <c r="E11" s="10" t="s">
        <v>18</v>
      </c>
      <c r="F11" s="15" t="s">
        <v>19</v>
      </c>
      <c r="G11" s="21">
        <f>150-17.32025</f>
        <v>132.67975000000001</v>
      </c>
      <c r="H11" s="9" t="s">
        <v>14</v>
      </c>
    </row>
    <row r="12" spans="1:9" s="11" customFormat="1" ht="31.5" x14ac:dyDescent="0.2">
      <c r="A12" s="8">
        <v>5</v>
      </c>
      <c r="B12" s="8">
        <v>6</v>
      </c>
      <c r="C12" s="9" t="s">
        <v>16</v>
      </c>
      <c r="D12" s="10" t="s">
        <v>20</v>
      </c>
      <c r="E12" s="10" t="s">
        <v>18</v>
      </c>
      <c r="F12" s="15" t="s">
        <v>19</v>
      </c>
      <c r="G12" s="21">
        <f>340+30.555044</f>
        <v>370.55504400000001</v>
      </c>
      <c r="H12" s="9" t="s">
        <v>14</v>
      </c>
      <c r="I12" s="16"/>
    </row>
    <row r="13" spans="1:9" s="11" customFormat="1" ht="31.5" x14ac:dyDescent="0.2">
      <c r="A13" s="8">
        <v>5</v>
      </c>
      <c r="B13" s="8">
        <v>7</v>
      </c>
      <c r="C13" s="9" t="s">
        <v>16</v>
      </c>
      <c r="D13" s="10" t="s">
        <v>21</v>
      </c>
      <c r="E13" s="10" t="s">
        <v>18</v>
      </c>
      <c r="F13" s="15" t="s">
        <v>19</v>
      </c>
      <c r="G13" s="22">
        <f>250-13.23479</f>
        <v>236.76521</v>
      </c>
      <c r="H13" s="9" t="s">
        <v>14</v>
      </c>
    </row>
    <row r="14" spans="1:9" s="11" customFormat="1" ht="31.5" x14ac:dyDescent="0.2">
      <c r="A14" s="8">
        <v>8</v>
      </c>
      <c r="B14" s="8">
        <v>3</v>
      </c>
      <c r="C14" s="9" t="s">
        <v>42</v>
      </c>
      <c r="D14" s="10" t="s">
        <v>40</v>
      </c>
      <c r="E14" s="10" t="s">
        <v>41</v>
      </c>
      <c r="F14" s="10" t="s">
        <v>23</v>
      </c>
      <c r="G14" s="20">
        <v>200</v>
      </c>
      <c r="H14" s="9" t="s">
        <v>34</v>
      </c>
    </row>
    <row r="15" spans="1:9" s="11" customFormat="1" ht="31.5" x14ac:dyDescent="0.2">
      <c r="A15" s="8">
        <v>10</v>
      </c>
      <c r="B15" s="8">
        <v>1</v>
      </c>
      <c r="C15" s="9" t="s">
        <v>22</v>
      </c>
      <c r="D15" s="10" t="s">
        <v>55</v>
      </c>
      <c r="E15" s="10" t="s">
        <v>35</v>
      </c>
      <c r="F15" s="10" t="s">
        <v>23</v>
      </c>
      <c r="G15" s="23">
        <f>100-60</f>
        <v>40</v>
      </c>
      <c r="H15" s="9" t="s">
        <v>34</v>
      </c>
    </row>
    <row r="16" spans="1:9" ht="31.5" x14ac:dyDescent="0.25">
      <c r="A16" s="8">
        <v>10</v>
      </c>
      <c r="B16" s="8">
        <v>13</v>
      </c>
      <c r="C16" s="9" t="s">
        <v>22</v>
      </c>
      <c r="D16" s="10" t="s">
        <v>53</v>
      </c>
      <c r="E16" s="10" t="s">
        <v>24</v>
      </c>
      <c r="F16" s="10" t="s">
        <v>19</v>
      </c>
      <c r="G16" s="24">
        <f>930-158.10417</f>
        <v>771.89582999999993</v>
      </c>
      <c r="H16" s="9" t="s">
        <v>14</v>
      </c>
    </row>
    <row r="17" spans="1:8" ht="47.25" x14ac:dyDescent="0.25">
      <c r="A17" s="8">
        <v>10</v>
      </c>
      <c r="B17" s="8">
        <v>14</v>
      </c>
      <c r="C17" s="9" t="s">
        <v>22</v>
      </c>
      <c r="D17" s="10" t="s">
        <v>56</v>
      </c>
      <c r="E17" s="10" t="s">
        <v>24</v>
      </c>
      <c r="F17" s="10" t="s">
        <v>19</v>
      </c>
      <c r="G17" s="24">
        <f>400-42.11102</f>
        <v>357.88898</v>
      </c>
      <c r="H17" s="9" t="s">
        <v>14</v>
      </c>
    </row>
    <row r="18" spans="1:8" ht="31.5" x14ac:dyDescent="0.25">
      <c r="A18" s="8">
        <v>10</v>
      </c>
      <c r="B18" s="8">
        <v>16</v>
      </c>
      <c r="C18" s="9" t="s">
        <v>22</v>
      </c>
      <c r="D18" s="10" t="s">
        <v>57</v>
      </c>
      <c r="E18" s="10" t="s">
        <v>25</v>
      </c>
      <c r="F18" s="10" t="s">
        <v>23</v>
      </c>
      <c r="G18" s="23">
        <v>60</v>
      </c>
      <c r="H18" s="9" t="s">
        <v>26</v>
      </c>
    </row>
    <row r="19" spans="1:8" ht="47.25" x14ac:dyDescent="0.25">
      <c r="A19" s="8">
        <v>10</v>
      </c>
      <c r="B19" s="8">
        <v>17</v>
      </c>
      <c r="C19" s="9" t="s">
        <v>22</v>
      </c>
      <c r="D19" s="10" t="s">
        <v>54</v>
      </c>
      <c r="E19" s="10" t="s">
        <v>18</v>
      </c>
      <c r="F19" s="10" t="s">
        <v>19</v>
      </c>
      <c r="G19" s="24">
        <v>200.21519000000001</v>
      </c>
      <c r="H19" s="9" t="s">
        <v>26</v>
      </c>
    </row>
    <row r="20" spans="1:8" ht="15.75" x14ac:dyDescent="0.25">
      <c r="A20" s="8">
        <v>12</v>
      </c>
      <c r="B20" s="8">
        <v>1</v>
      </c>
      <c r="C20" s="9" t="s">
        <v>27</v>
      </c>
      <c r="D20" s="10" t="s">
        <v>32</v>
      </c>
      <c r="E20" s="10" t="s">
        <v>33</v>
      </c>
      <c r="F20" s="10" t="s">
        <v>23</v>
      </c>
      <c r="G20" s="20">
        <f>250+50</f>
        <v>300</v>
      </c>
      <c r="H20" s="9" t="s">
        <v>34</v>
      </c>
    </row>
    <row r="21" spans="1:8" s="11" customFormat="1" ht="47.25" x14ac:dyDescent="0.2">
      <c r="A21" s="8">
        <v>12</v>
      </c>
      <c r="B21" s="8">
        <v>13</v>
      </c>
      <c r="C21" s="9" t="s">
        <v>27</v>
      </c>
      <c r="D21" s="10" t="s">
        <v>28</v>
      </c>
      <c r="E21" s="10" t="s">
        <v>29</v>
      </c>
      <c r="F21" s="10" t="s">
        <v>13</v>
      </c>
      <c r="G21" s="25">
        <f>50-21.108</f>
        <v>28.891999999999999</v>
      </c>
      <c r="H21" s="9" t="s">
        <v>14</v>
      </c>
    </row>
    <row r="22" spans="1:8" ht="47.25" x14ac:dyDescent="0.25">
      <c r="A22" s="8">
        <v>12</v>
      </c>
      <c r="B22" s="8">
        <v>24</v>
      </c>
      <c r="C22" s="9" t="s">
        <v>27</v>
      </c>
      <c r="D22" s="10" t="s">
        <v>30</v>
      </c>
      <c r="E22" s="10" t="s">
        <v>31</v>
      </c>
      <c r="F22" s="10" t="s">
        <v>13</v>
      </c>
      <c r="G22" s="25">
        <f>90+21.108</f>
        <v>111.108</v>
      </c>
      <c r="H22" s="9" t="s">
        <v>14</v>
      </c>
    </row>
    <row r="23" spans="1:8" ht="31.5" x14ac:dyDescent="0.25">
      <c r="A23" s="8">
        <v>14</v>
      </c>
      <c r="B23" s="8">
        <v>30</v>
      </c>
      <c r="C23" s="9" t="s">
        <v>39</v>
      </c>
      <c r="D23" s="10" t="s">
        <v>52</v>
      </c>
      <c r="E23" s="10" t="s">
        <v>36</v>
      </c>
      <c r="F23" s="10" t="s">
        <v>37</v>
      </c>
      <c r="G23" s="25">
        <v>68.575999999999993</v>
      </c>
      <c r="H23" s="9" t="s">
        <v>38</v>
      </c>
    </row>
    <row r="24" spans="1:8" ht="31.5" x14ac:dyDescent="0.25">
      <c r="A24" s="8">
        <v>15</v>
      </c>
      <c r="B24" s="8">
        <v>14</v>
      </c>
      <c r="C24" s="9" t="s">
        <v>43</v>
      </c>
      <c r="D24" s="10" t="s">
        <v>44</v>
      </c>
      <c r="E24" s="10" t="s">
        <v>25</v>
      </c>
      <c r="F24" s="10" t="s">
        <v>23</v>
      </c>
      <c r="G24" s="20">
        <f>150+100</f>
        <v>250</v>
      </c>
      <c r="H24" s="9" t="s">
        <v>34</v>
      </c>
    </row>
  </sheetData>
  <mergeCells count="5">
    <mergeCell ref="G1:H1"/>
    <mergeCell ref="G2:H2"/>
    <mergeCell ref="G3:H3"/>
    <mergeCell ref="G4:H4"/>
    <mergeCell ref="A6:H6"/>
  </mergeCells>
  <pageMargins left="0.39370078740157483" right="0.39370078740157483" top="0.74803149606299213" bottom="0.42" header="0.31496062992125984" footer="0.31496062992125984"/>
  <pageSetup paperSize="9" scale="75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M6MW3T5FJAUW-171-5141</_dlc_DocId>
    <_dlc_DocIdUrl xmlns="7187eedf-3377-40a1-9d0c-8b31896174b9">
      <Url>http://portal.ivgoradm.ru/IGD/_layouts/DocIdRedir.aspx?ID=M6MW3T5FJAUW-171-5141</Url>
      <Description>M6MW3T5FJAUW-171-5141</Description>
    </_dlc_DocIdUrl>
  </documentManagement>
</p:properties>
</file>

<file path=customXml/itemProps1.xml><?xml version="1.0" encoding="utf-8"?>
<ds:datastoreItem xmlns:ds="http://schemas.openxmlformats.org/officeDocument/2006/customXml" ds:itemID="{9921495D-FBF3-40FD-8D49-B1B986B25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FE61E1-A7D8-4EDD-B590-7A05E872B68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264C4C2-3998-47F0-8E51-4BE435D14F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03453F0-9595-4CC4-9673-F27C440A7139}">
  <ds:schemaRefs>
    <ds:schemaRef ds:uri="http://purl.org/dc/elements/1.1/"/>
    <ds:schemaRef ds:uri="http://schemas.microsoft.com/office/infopath/2007/PartnerControls"/>
    <ds:schemaRef ds:uri="7187eedf-3377-40a1-9d0c-8b31896174b9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Юлия Алексеевна Ковалева</cp:lastModifiedBy>
  <cp:lastPrinted>2019-09-25T08:20:02Z</cp:lastPrinted>
  <dcterms:created xsi:type="dcterms:W3CDTF">2017-03-09T05:35:12Z</dcterms:created>
  <dcterms:modified xsi:type="dcterms:W3CDTF">2019-09-25T08:20:58Z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6154c367-9215-4894-9a45-633867cfbef8</vt:lpwstr>
  </property>
</Properties>
</file>