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80" yWindow="3615" windowWidth="11775" windowHeight="4560"/>
  </bookViews>
  <sheets>
    <sheet name="Калинина56-15" sheetId="1" r:id="rId1"/>
  </sheets>
  <calcPr calcId="124519"/>
</workbook>
</file>

<file path=xl/calcChain.xml><?xml version="1.0" encoding="utf-8"?>
<calcChain xmlns="http://schemas.openxmlformats.org/spreadsheetml/2006/main">
  <c r="E21" i="1"/>
  <c r="G21" s="1"/>
  <c r="E20"/>
  <c r="G20" s="1"/>
  <c r="F19"/>
  <c r="E19"/>
  <c r="G19" s="1"/>
  <c r="D19"/>
  <c r="G18"/>
  <c r="E18"/>
  <c r="G17"/>
  <c r="G16"/>
  <c r="F15"/>
  <c r="E15"/>
  <c r="G15" s="1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<sst xmlns="http://schemas.openxmlformats.org/spreadsheetml/2006/main" count="30" uniqueCount="29">
  <si>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</si>
  <si>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</si>
  <si>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ул.Калинина, д.56/15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</si>
  <si>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</si>
  <si>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</si>
  <si>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</si>
  <si>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</si>
  <si>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</si>
  <si>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</si>
  <si>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</si>
  <si>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</si>
  <si>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оплачно населением</t>
  </si>
  <si>
    <t xml:space="preserve">задолженность 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</si>
  <si>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</si>
  <si>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</si>
  <si>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</si>
  <si>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</si>
  <si>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</si>
  <si>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</si>
  <si>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</si>
  <si>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</si>
  <si>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</si>
  <si>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</si>
  <si>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</si>
  <si>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</si>
  <si>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</si>
  <si>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</si>
  <si>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</si>
  <si>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- (+) итого по содержанию= - 10643,6 рубля.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</si>
</sst>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G24"/>
  <sheetViews>
    <sheetView tabSelected="1" workbookViewId="0">
      <selection activeCell="H6" sqref="H6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 t="s">
        <v>12</v>
      </c>
    </row>
    <row r="8" spans="1:7">
      <c r="A8" s="6" t="s">
        <v>13</v>
      </c>
      <c r="B8" s="6"/>
      <c r="C8" s="7"/>
      <c r="D8" s="7">
        <f>D13+D14</f>
        <v>16256.160000000002</v>
      </c>
      <c r="E8" s="8">
        <f>E12+E14</f>
        <v>10798.79</v>
      </c>
      <c r="F8" s="9">
        <v>4200.62</v>
      </c>
      <c r="G8" s="8">
        <f>E8-F8</f>
        <v>6598.170000000001</v>
      </c>
    </row>
    <row r="9" spans="1:7">
      <c r="A9" s="7" t="s">
        <v>14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15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16</v>
      </c>
      <c r="G11" s="7"/>
    </row>
    <row r="12" spans="1:7">
      <c r="A12" s="13" t="s">
        <v>17</v>
      </c>
      <c r="B12" s="14"/>
      <c r="C12" s="7"/>
      <c r="D12" s="7"/>
      <c r="E12" s="8">
        <f>E13</f>
        <v>1211.56</v>
      </c>
      <c r="F12" s="8">
        <f>F13</f>
        <v>2423.12</v>
      </c>
      <c r="G12" s="8">
        <f>E12-F12</f>
        <v>-1211.56</v>
      </c>
    </row>
    <row r="13" spans="1:7">
      <c r="A13" s="15" t="s">
        <v>18</v>
      </c>
      <c r="B13" s="15"/>
      <c r="C13" s="7"/>
      <c r="D13" s="7">
        <v>2856.49</v>
      </c>
      <c r="E13" s="7">
        <v>1211.56</v>
      </c>
      <c r="F13" s="16">
        <v>2423.12</v>
      </c>
      <c r="G13" s="7">
        <f>E13-F13</f>
        <v>-1211.56</v>
      </c>
    </row>
    <row r="14" spans="1:7" ht="21.75" customHeight="1">
      <c r="A14" s="6" t="s">
        <v>19</v>
      </c>
      <c r="B14" s="6"/>
      <c r="C14" s="7"/>
      <c r="D14" s="7">
        <f>D15+D16+D17+D18+D19+D20+D21</f>
        <v>13399.670000000002</v>
      </c>
      <c r="E14" s="8">
        <f>E15+E16+E17+E18+E19+E20+E21</f>
        <v>9587.2300000000014</v>
      </c>
      <c r="F14" s="8">
        <f>F15+F16+F17+F18+F19+F20+F21</f>
        <v>12421.1</v>
      </c>
      <c r="G14" s="8">
        <f>E14-F14</f>
        <v>-2833.869999999999</v>
      </c>
    </row>
    <row r="15" spans="1:7" ht="75.75" customHeight="1">
      <c r="A15" s="17" t="s">
        <v>20</v>
      </c>
      <c r="B15" s="18"/>
      <c r="C15" s="7"/>
      <c r="D15" s="7">
        <v>8765.2000000000007</v>
      </c>
      <c r="E15" s="7">
        <f>7500.4+782.84</f>
        <v>8283.24</v>
      </c>
      <c r="F15" s="7">
        <f>288.24+240+5965.04+1570.09</f>
        <v>8063.37</v>
      </c>
      <c r="G15" s="7">
        <f>E15-F15</f>
        <v>219.86999999999989</v>
      </c>
    </row>
    <row r="16" spans="1:7" ht="15.75" customHeight="1">
      <c r="A16" s="17" t="s">
        <v>21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22</v>
      </c>
      <c r="B17" s="18"/>
      <c r="C17" s="7"/>
      <c r="D17" s="7">
        <v>2511.6799999999998</v>
      </c>
      <c r="E17" s="7"/>
      <c r="F17" s="7"/>
      <c r="G17" s="7">
        <f t="shared" ref="G17:G21" si="1">E17-F17</f>
        <v>0</v>
      </c>
    </row>
    <row r="18" spans="1:7" ht="30.75" customHeight="1">
      <c r="A18" s="17" t="s">
        <v>23</v>
      </c>
      <c r="B18" s="18"/>
      <c r="C18" s="7"/>
      <c r="D18" s="7">
        <v>380.75</v>
      </c>
      <c r="E18" s="7">
        <f>325.82+34.01</f>
        <v>359.83</v>
      </c>
      <c r="F18" s="7">
        <v>1954.99</v>
      </c>
      <c r="G18" s="7">
        <f t="shared" si="1"/>
        <v>-1595.16</v>
      </c>
    </row>
    <row r="19" spans="1:7" ht="30.75" customHeight="1">
      <c r="A19" s="17" t="s">
        <v>24</v>
      </c>
      <c r="B19" s="18"/>
      <c r="C19" s="7"/>
      <c r="D19" s="7">
        <f>622.49+40.36+341.89+63.61</f>
        <v>1068.3499999999999</v>
      </c>
      <c r="E19" s="7">
        <f>218.98+33.42+26.34+22.89+3.27+2.62</f>
        <v>307.51999999999992</v>
      </c>
      <c r="F19" s="7">
        <f>38.9+74.04+2289.8</f>
        <v>2402.7400000000002</v>
      </c>
      <c r="G19" s="7">
        <f t="shared" si="1"/>
        <v>-2095.2200000000003</v>
      </c>
    </row>
    <row r="20" spans="1:7" ht="15" customHeight="1">
      <c r="A20" s="17" t="s">
        <v>25</v>
      </c>
      <c r="B20" s="18"/>
      <c r="C20" s="7"/>
      <c r="D20" s="7">
        <v>629.75</v>
      </c>
      <c r="E20" s="7">
        <f>538.88+56.24</f>
        <v>595.12</v>
      </c>
      <c r="F20" s="7"/>
      <c r="G20" s="7">
        <f t="shared" si="1"/>
        <v>595.12</v>
      </c>
    </row>
    <row r="21" spans="1:7" ht="40.5" customHeight="1">
      <c r="A21" s="17" t="s">
        <v>26</v>
      </c>
      <c r="B21" s="18"/>
      <c r="C21" s="7"/>
      <c r="D21" s="7">
        <v>43.94</v>
      </c>
      <c r="E21" s="7">
        <f>37.6+3.92</f>
        <v>41.52</v>
      </c>
      <c r="F21" s="7"/>
      <c r="G21" s="7">
        <f t="shared" si="1"/>
        <v>41.52</v>
      </c>
    </row>
    <row r="22" spans="1:7">
      <c r="A22" s="8" t="s">
        <v>27</v>
      </c>
      <c r="B22" s="7"/>
      <c r="C22" s="7"/>
      <c r="D22" s="7"/>
      <c r="E22" s="7"/>
      <c r="F22" s="7"/>
      <c r="G22" s="8">
        <f>G12+G14</f>
        <v>-4045.4299999999989</v>
      </c>
    </row>
    <row r="24" spans="1:7">
      <c r="A24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Калинина56-15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2019-03-20T07:45:44Z</dcterms:created>
  <dcterms:modified xsi:type="dcterms:W3CDTF">2019-03-20T07:45:44Z</dcterms:modified>
</cp:coreProperties>
</file>