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135" windowHeight="8070"/>
  </bookViews>
  <sheets>
    <sheet name="1Минеевская 1" sheetId="1" r:id="rId1"/>
  </sheets>
  <calcPr calcId="144525"/>
</workbook>
</file>

<file path=xl/calcChain.xml><?xml version="1.0" encoding="utf-8"?>
<calcChain xmlns="http://schemas.openxmlformats.org/spreadsheetml/2006/main">
  <c r="G21" i="1" l="1"/>
  <c r="E21" i="1"/>
  <c r="G20" i="1"/>
  <c r="E20" i="1"/>
  <c r="F19" i="1"/>
  <c r="E19" i="1"/>
  <c r="D19" i="1"/>
  <c r="D14" i="1" s="1"/>
  <c r="D8" i="1" s="1"/>
  <c r="E18" i="1"/>
  <c r="G18" i="1" s="1"/>
  <c r="E17" i="1"/>
  <c r="G17" i="1" s="1"/>
  <c r="G16" i="1"/>
  <c r="F15" i="1"/>
  <c r="F14" i="1" s="1"/>
  <c r="E15" i="1"/>
  <c r="E14" i="1"/>
  <c r="G13" i="1"/>
  <c r="F12" i="1"/>
  <c r="E12" i="1"/>
  <c r="G12" i="1" s="1"/>
  <c r="G10" i="1"/>
  <c r="G9" i="1"/>
  <c r="G15" i="1" l="1"/>
  <c r="G19" i="1"/>
  <c r="G14" i="1"/>
  <c r="G22" i="1" s="1"/>
  <c r="E8" i="1"/>
  <c r="G8" i="1" s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<sst xmlns="http://schemas.openxmlformats.org/spreadsheetml/2006/main" count="30" uniqueCount="29">
  <si>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</si>
  <si>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</si>
  <si>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1-я Минеевская, д.1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</si>
  <si>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</si>
  <si>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</si>
  <si>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</si>
  <si>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</si>
  <si>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</si>
  <si>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</si>
  <si>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</si>
  <si>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</si>
  <si>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 xml:space="preserve">оплачено населением </t>
  </si>
  <si>
    <t>задолженность населения</t>
  </si>
  <si>
    <t>Статья задолженности (начислено-оплачено)ВСЕГО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</si>
  <si>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</si>
  <si>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</si>
  <si>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</si>
  <si>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</si>
  <si>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</si>
  <si>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</si>
  <si>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элементов(установка козырька над входом в подъезд №2, восстановление освещения в подвале и на л/к, демонтаж ограждений на кровле с применением спец. Техники),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</si>
  <si>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</si>
  <si>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</si>
  <si>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</si>
  <si>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</si>
  <si>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</si>
  <si>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</si>
  <si>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</si>
  <si>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r>
      <t>Финансовый результат: Задолженность населениия -итог позатратам УК=</t>
    </r>
    <r>
      <rPr>
        <b/>
        <sz val="11"/>
        <color theme="1"/>
        <rFont val="Calibri"/>
        <family val="2"/>
        <charset val="204"/>
        <scheme val="minor"/>
      </rPr>
      <t>-60414,95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</si>
</sst>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20">
    <xf numFmtId="0" fontId="0" fillId="0" borderId="0" xfId="0"/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4"/>
  <sheetViews>
    <sheetView tabSelected="1" workbookViewId="0">
      <selection activeCell="A15" sqref="A15:B15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7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7.5" customHeight="1" x14ac:dyDescent="0.25">
      <c r="A7" s="3"/>
      <c r="B7" s="3"/>
      <c r="C7" s="3"/>
      <c r="D7" s="3"/>
      <c r="E7" s="3" t="s">
        <v>10</v>
      </c>
      <c r="F7" s="3" t="s">
        <v>11</v>
      </c>
      <c r="G7" s="3" t="s">
        <v>12</v>
      </c>
    </row>
    <row r="8" spans="1:7" x14ac:dyDescent="0.25">
      <c r="A8" s="13" t="s">
        <v>13</v>
      </c>
      <c r="B8" s="13"/>
      <c r="C8" s="4"/>
      <c r="D8" s="4">
        <f>D13+D14</f>
        <v>16256.160000000002</v>
      </c>
      <c r="E8" s="5">
        <f>E13+E14</f>
        <v>81372.599999999991</v>
      </c>
      <c r="F8" s="6">
        <v>16256.16</v>
      </c>
      <c r="G8" s="5">
        <f>E8-F8</f>
        <v>65116.439999999988</v>
      </c>
    </row>
    <row r="9" spans="1:7" x14ac:dyDescent="0.25">
      <c r="A9" s="4" t="s">
        <v>14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6" t="s">
        <v>15</v>
      </c>
      <c r="B10" s="16"/>
      <c r="C10" s="4"/>
      <c r="D10" s="4"/>
      <c r="E10" s="4"/>
      <c r="F10" s="4"/>
      <c r="G10" s="4">
        <f t="shared" si="0"/>
        <v>0</v>
      </c>
    </row>
    <row r="11" spans="1:7" ht="30" x14ac:dyDescent="0.25">
      <c r="A11" s="7"/>
      <c r="B11" s="8"/>
      <c r="C11" s="4"/>
      <c r="D11" s="4"/>
      <c r="E11" s="9" t="s">
        <v>10</v>
      </c>
      <c r="F11" s="9" t="s">
        <v>16</v>
      </c>
      <c r="G11" s="4"/>
    </row>
    <row r="12" spans="1:7" x14ac:dyDescent="0.25">
      <c r="A12" s="17" t="s">
        <v>17</v>
      </c>
      <c r="B12" s="18"/>
      <c r="C12" s="4"/>
      <c r="D12" s="4"/>
      <c r="E12" s="5">
        <f>E13</f>
        <v>5538.56</v>
      </c>
      <c r="F12" s="5">
        <f>F13</f>
        <v>11769.44</v>
      </c>
      <c r="G12" s="5">
        <f>E12-F12</f>
        <v>-6230.88</v>
      </c>
    </row>
    <row r="13" spans="1:7" x14ac:dyDescent="0.25">
      <c r="A13" s="19" t="s">
        <v>18</v>
      </c>
      <c r="B13" s="19"/>
      <c r="C13" s="4"/>
      <c r="D13" s="4">
        <v>2856.49</v>
      </c>
      <c r="E13" s="4">
        <v>5538.56</v>
      </c>
      <c r="F13" s="10">
        <v>11769.44</v>
      </c>
      <c r="G13" s="4">
        <f>E13-F13</f>
        <v>-6230.88</v>
      </c>
    </row>
    <row r="14" spans="1:7" ht="21.75" customHeight="1" x14ac:dyDescent="0.25">
      <c r="A14" s="13" t="s">
        <v>19</v>
      </c>
      <c r="B14" s="13"/>
      <c r="C14" s="4"/>
      <c r="D14" s="4">
        <f>D15+D16+D17+D18+D19+D20+D21</f>
        <v>13399.670000000002</v>
      </c>
      <c r="E14" s="5">
        <f>E15+E16+E17+E18+E19+E20+E21</f>
        <v>75834.039999999994</v>
      </c>
      <c r="F14" s="5">
        <f>F15+F16+F17+F18+F19+F20+F21</f>
        <v>64901.67</v>
      </c>
      <c r="G14" s="5">
        <f>E14-F14</f>
        <v>10932.369999999995</v>
      </c>
    </row>
    <row r="15" spans="1:7" ht="126" customHeight="1" x14ac:dyDescent="0.25">
      <c r="A15" s="11" t="s">
        <v>20</v>
      </c>
      <c r="B15" s="12"/>
      <c r="C15" s="4"/>
      <c r="D15" s="4">
        <v>8765.2000000000007</v>
      </c>
      <c r="E15" s="4">
        <f>34327.64+15268.93</f>
        <v>49596.57</v>
      </c>
      <c r="F15" s="4">
        <f>1338.6+840+35716.1+9401.01</f>
        <v>47295.71</v>
      </c>
      <c r="G15" s="4">
        <f>E15-F15</f>
        <v>2300.8600000000006</v>
      </c>
    </row>
    <row r="16" spans="1:7" ht="15.75" customHeight="1" x14ac:dyDescent="0.25">
      <c r="A16" s="11" t="s">
        <v>21</v>
      </c>
      <c r="B16" s="12"/>
      <c r="C16" s="4"/>
      <c r="D16" s="4"/>
      <c r="E16" s="4"/>
      <c r="F16" s="4"/>
      <c r="G16" s="4">
        <f t="shared" ref="G16:G21" si="1">E16-F16</f>
        <v>0</v>
      </c>
    </row>
    <row r="17" spans="1:7" ht="15.75" customHeight="1" x14ac:dyDescent="0.25">
      <c r="A17" s="11" t="s">
        <v>22</v>
      </c>
      <c r="B17" s="12"/>
      <c r="C17" s="4"/>
      <c r="D17" s="4">
        <v>2511.6799999999998</v>
      </c>
      <c r="E17" s="4">
        <f>9836.58+4375.31</f>
        <v>14211.89</v>
      </c>
      <c r="F17" s="4">
        <v>14211.86</v>
      </c>
      <c r="G17" s="4">
        <f t="shared" si="1"/>
        <v>2.9999999998835847E-2</v>
      </c>
    </row>
    <row r="18" spans="1:7" ht="30.75" customHeight="1" x14ac:dyDescent="0.25">
      <c r="A18" s="11" t="s">
        <v>23</v>
      </c>
      <c r="B18" s="12"/>
      <c r="C18" s="4"/>
      <c r="D18" s="4">
        <v>380.75</v>
      </c>
      <c r="E18" s="4">
        <f>1491.22+663.31</f>
        <v>2154.5299999999997</v>
      </c>
      <c r="F18" s="4"/>
      <c r="G18" s="4">
        <f t="shared" si="1"/>
        <v>2154.5299999999997</v>
      </c>
    </row>
    <row r="19" spans="1:7" ht="30.75" customHeight="1" x14ac:dyDescent="0.25">
      <c r="A19" s="11" t="s">
        <v>24</v>
      </c>
      <c r="B19" s="12"/>
      <c r="C19" s="4"/>
      <c r="D19" s="4">
        <f>622.49+40.36+341.89+63.61</f>
        <v>1068.3499999999999</v>
      </c>
      <c r="E19" s="4">
        <f>2437.86+158.06+1338.92+249.12+1084.26+76.54+114.8+599.53</f>
        <v>6059.09</v>
      </c>
      <c r="F19" s="4">
        <f>272.76+977.06+2144.28</f>
        <v>3394.1000000000004</v>
      </c>
      <c r="G19" s="4">
        <f t="shared" si="1"/>
        <v>2664.99</v>
      </c>
    </row>
    <row r="20" spans="1:7" ht="15" customHeight="1" x14ac:dyDescent="0.25">
      <c r="A20" s="11" t="s">
        <v>25</v>
      </c>
      <c r="B20" s="12"/>
      <c r="C20" s="4"/>
      <c r="D20" s="4">
        <v>629.75</v>
      </c>
      <c r="E20" s="4">
        <f>2466.32+1097.02</f>
        <v>3563.34</v>
      </c>
      <c r="F20" s="4"/>
      <c r="G20" s="4">
        <f t="shared" si="1"/>
        <v>3563.34</v>
      </c>
    </row>
    <row r="21" spans="1:7" ht="40.5" customHeight="1" x14ac:dyDescent="0.25">
      <c r="A21" s="11" t="s">
        <v>26</v>
      </c>
      <c r="B21" s="12"/>
      <c r="C21" s="4"/>
      <c r="D21" s="4">
        <v>43.94</v>
      </c>
      <c r="E21" s="4">
        <f>172.08+76.54</f>
        <v>248.62</v>
      </c>
      <c r="F21" s="4"/>
      <c r="G21" s="4">
        <f t="shared" si="1"/>
        <v>248.62</v>
      </c>
    </row>
    <row r="22" spans="1:7" x14ac:dyDescent="0.25">
      <c r="A22" s="5" t="s">
        <v>27</v>
      </c>
      <c r="B22" s="4"/>
      <c r="C22" s="4"/>
      <c r="D22" s="4"/>
      <c r="E22" s="4"/>
      <c r="F22" s="4"/>
      <c r="G22" s="5">
        <f>G12+G14</f>
        <v>4701.4899999999952</v>
      </c>
    </row>
    <row r="24" spans="1:7" x14ac:dyDescent="0.25">
      <c r="A24" t="s">
        <v>28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1Минеевская 1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dcterms:created xsi:type="dcterms:W3CDTF">2019-03-20T07:45:36Z</dcterms:created>
  <dcterms:modified xsi:type="dcterms:W3CDTF">2019-03-20T09:43:14Z</dcterms:modified>
</cp:coreProperties>
</file>