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9440" windowHeight="12780"/>
  </bookViews>
  <sheets>
    <sheet name="светофор" sheetId="1" r:id="rId1"/>
  </sheets>
  <definedNames>
    <definedName name="_xlnm.Print_Area" localSheetId="0">светофор!$A$1:$J$22</definedName>
  </definedNames>
  <calcPr calcId="145621"/>
</workbook>
</file>

<file path=xl/calcChain.xml><?xml version="1.0" encoding="utf-8"?>
<calcChain xmlns="http://schemas.openxmlformats.org/spreadsheetml/2006/main">
  <c r="H12" i="1" l="1"/>
  <c r="H10" i="1" l="1"/>
  <c r="L12" i="1" l="1"/>
  <c r="H14" i="1" l="1"/>
  <c r="H15" i="1"/>
  <c r="H13" i="1"/>
  <c r="H16" i="1" s="1"/>
</calcChain>
</file>

<file path=xl/sharedStrings.xml><?xml version="1.0" encoding="utf-8"?>
<sst xmlns="http://schemas.openxmlformats.org/spreadsheetml/2006/main" count="20" uniqueCount="20">
  <si>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</si>
  <si>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</si>
  <si>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</si>
  <si>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</si>
  <si>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 xml:space="preserve">Проектирование на устройство светофорного объекта:
1 категория сложно-сти  
</t>
  </si>
  <si>
    <t>Итого по смете:</t>
  </si>
  <si>
    <t xml:space="preserve">Относительная стоимость разработки рабочей документации проектных работ, % от цены </t>
  </si>
  <si>
    <t xml:space="preserve">Планы
координации
</t>
  </si>
  <si>
    <t>Организа ция движения и технология управления</t>
  </si>
  <si>
    <t xml:space="preserve">Сметная
документация
</t>
  </si>
  <si>
    <t>Рабочая документация</t>
  </si>
  <si>
    <t>100%(необходимые разделы учтены ниже)</t>
  </si>
  <si>
    <t>Стоимость,  руб.</t>
  </si>
  <si>
    <r>
      <rPr>
        <b/>
        <sz val="12"/>
        <color theme="1"/>
        <rFont val="Times New Roman"/>
        <family val="1"/>
        <charset val="204"/>
      </rPr>
      <t>Подрядчик</t>
    </r>
    <r>
      <rPr>
        <sz val="12"/>
        <color theme="1"/>
        <rFont val="Times New Roman"/>
        <family val="1"/>
        <charset val="204"/>
      </rPr>
      <t xml:space="preserve">: 
</t>
    </r>
  </si>
  <si>
    <t>на разработку проектно-сметной документации  на устройство светофорного объекта</t>
  </si>
  <si>
    <t>Смета №4</t>
  </si>
  <si>
    <t>(2,8 + 1,19) * 0,5 * 0,69 * 0,98 * 0,54* 28,5</t>
  </si>
  <si>
    <t>СЦПР – 90 г.
Р.38, р.38-43, п.10 прим. П.1 К=0,5, К1 (РД)-0,69, п.7 К=0,98,                 Ктек = 28,5 (инд.3кв.2014г.на пр.раб.), (Письмо Министерства строительства и ЖКХ РФ от 04.08.2014 № 15285-ЕС/08)</t>
  </si>
  <si>
    <r>
      <rPr>
        <b/>
        <sz val="12"/>
        <color theme="1"/>
        <rFont val="Times New Roman"/>
        <family val="1"/>
        <charset val="204"/>
      </rPr>
      <t>Заказчик:</t>
    </r>
    <r>
      <rPr>
        <sz val="12"/>
        <color theme="1"/>
        <rFont val="Times New Roman"/>
        <family val="1"/>
        <charset val="204"/>
      </rPr>
      <t xml:space="preserve">     Управление капитального строительства Администрации города Иванова                                                                                                               </t>
    </r>
  </si>
  <si>
    <t xml:space="preserve"> “Строительство автодороги Авдотьино-Минеево,соединяющей ул.Минскую и ул.Революционную в г.Иваново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</si>
</sst>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8" applyNumberFormat="0" applyAlignment="0" applyProtection="0"/>
    <xf numFmtId="0" fontId="10" fillId="20" borderId="9" applyNumberFormat="0" applyAlignment="0" applyProtection="0"/>
    <xf numFmtId="0" fontId="11" fillId="20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21" borderId="14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5" applyNumberForma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2" applyNumberFormat="1" applyFont="1" applyBorder="1" applyAlignment="1">
      <alignment horizontal="center" vertical="top" wrapText="1"/>
    </xf>
    <xf numFmtId="0" fontId="5" fillId="0" borderId="2" xfId="2" applyNumberFormat="1" applyFont="1" applyBorder="1" applyAlignment="1">
      <alignment horizontal="center" vertical="top" wrapText="1"/>
    </xf>
    <xf numFmtId="0" fontId="5" fillId="0" borderId="1" xfId="2" applyNumberFormat="1" applyFont="1" applyBorder="1" applyAlignment="1">
      <alignment horizontal="center" wrapText="1"/>
    </xf>
    <xf numFmtId="0" fontId="5" fillId="0" borderId="3" xfId="2" applyNumberFormat="1" applyFont="1" applyBorder="1" applyAlignment="1">
      <alignment horizontal="right" vertical="top" wrapText="1"/>
    </xf>
    <xf numFmtId="0" fontId="5" fillId="0" borderId="3" xfId="2" applyNumberFormat="1" applyFont="1" applyBorder="1" applyAlignment="1">
      <alignment horizontal="left" vertical="top" wrapText="1"/>
    </xf>
    <xf numFmtId="0" fontId="6" fillId="0" borderId="3" xfId="2" applyNumberFormat="1" applyFont="1" applyBorder="1" applyAlignment="1">
      <alignment horizontal="right" vertical="top" wrapText="1"/>
    </xf>
    <xf numFmtId="0" fontId="6" fillId="0" borderId="3" xfId="2" applyNumberFormat="1" applyFont="1" applyBorder="1" applyAlignment="1">
      <alignment horizontal="left" vertical="top" wrapText="1"/>
    </xf>
    <xf numFmtId="0" fontId="3" fillId="0" borderId="0" xfId="0" applyFont="1"/>
    <xf numFmtId="9" fontId="5" fillId="0" borderId="3" xfId="2" applyNumberFormat="1" applyFont="1" applyBorder="1" applyAlignment="1">
      <alignment horizontal="center" vertical="top" wrapText="1"/>
    </xf>
    <xf numFmtId="0" fontId="6" fillId="0" borderId="3" xfId="2" applyNumberFormat="1" applyFont="1" applyBorder="1" applyAlignment="1">
      <alignment horizontal="center" vertical="top" wrapText="1"/>
    </xf>
    <xf numFmtId="9" fontId="6" fillId="0" borderId="3" xfId="2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5" fillId="0" borderId="3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4" xfId="2" applyNumberFormat="1" applyFont="1" applyBorder="1" applyAlignment="1">
      <alignment horizontal="center" wrapText="1"/>
    </xf>
    <xf numFmtId="0" fontId="5" fillId="0" borderId="0" xfId="2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5" xfId="2" applyNumberFormat="1" applyFont="1" applyBorder="1" applyAlignment="1">
      <alignment horizontal="center" vertical="top" wrapText="1"/>
    </xf>
    <xf numFmtId="0" fontId="5" fillId="0" borderId="6" xfId="2" applyNumberFormat="1" applyFont="1" applyBorder="1" applyAlignment="1">
      <alignment horizontal="center" vertical="top" wrapText="1"/>
    </xf>
    <xf numFmtId="0" fontId="5" fillId="0" borderId="7" xfId="2" applyNumberFormat="1" applyFont="1" applyBorder="1" applyAlignment="1">
      <alignment horizontal="center" vertical="top" wrapText="1"/>
    </xf>
    <xf numFmtId="43" fontId="2" fillId="0" borderId="5" xfId="1" applyFont="1" applyBorder="1" applyAlignment="1">
      <alignment horizontal="center" vertical="top" wrapText="1"/>
    </xf>
    <xf numFmtId="43" fontId="2" fillId="0" borderId="6" xfId="1" applyFont="1" applyBorder="1" applyAlignment="1">
      <alignment horizontal="center" vertical="top" wrapText="1"/>
    </xf>
    <xf numFmtId="43" fontId="2" fillId="0" borderId="7" xfId="1" applyFont="1" applyBorder="1" applyAlignment="1">
      <alignment horizontal="center" vertical="top" wrapText="1"/>
    </xf>
    <xf numFmtId="164" fontId="6" fillId="0" borderId="3" xfId="2" applyNumberFormat="1" applyFont="1" applyBorder="1" applyAlignment="1">
      <alignment horizontal="center" vertical="top" wrapText="1"/>
    </xf>
    <xf numFmtId="43" fontId="6" fillId="0" borderId="5" xfId="2" applyNumberFormat="1" applyFont="1" applyBorder="1" applyAlignment="1">
      <alignment horizontal="center" vertical="top" wrapText="1"/>
    </xf>
    <xf numFmtId="0" fontId="6" fillId="0" borderId="6" xfId="2" applyNumberFormat="1" applyFont="1" applyBorder="1" applyAlignment="1">
      <alignment horizontal="center" vertical="top" wrapText="1"/>
    </xf>
    <xf numFmtId="0" fontId="6" fillId="0" borderId="7" xfId="2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6" fillId="0" borderId="5" xfId="2" applyNumberFormat="1" applyFont="1" applyBorder="1" applyAlignment="1">
      <alignment horizontal="center" vertical="top" wrapText="1"/>
    </xf>
  </cellXfs>
  <cellStyles count="4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1" builtinId="3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0"/>
  <sheetViews>
    <sheetView tabSelected="1" workbookViewId="0">
      <selection activeCell="A6" sqref="A6:J6"/>
    </sheetView>
  </sheetViews>
  <sheetFormatPr defaultRowHeight="15.75" x14ac:dyDescent="0.25"/>
  <cols>
    <col min="1" max="1" width="7.140625" style="1" customWidth="1"/>
    <col min="2" max="2" width="27.140625" style="1" customWidth="1"/>
    <col min="3" max="3" width="38.28515625" style="1" customWidth="1"/>
    <col min="4" max="4" width="18.5703125" style="1" customWidth="1"/>
    <col min="5" max="5" width="3.5703125" style="1" customWidth="1"/>
    <col min="6" max="6" width="7.7109375" style="1" customWidth="1"/>
    <col min="7" max="7" width="3.7109375" style="1" customWidth="1"/>
    <col min="8" max="8" width="7.42578125" style="1" customWidth="1"/>
    <col min="9" max="9" width="3" style="1" customWidth="1"/>
    <col min="10" max="10" width="11.5703125" style="1" customWidth="1"/>
    <col min="11" max="16384" width="9.140625" style="1"/>
  </cols>
  <sheetData>
    <row r="1" spans="1:14" ht="15" customHeight="1" x14ac:dyDescent="0.25">
      <c r="D1" s="3"/>
    </row>
    <row r="2" spans="1:14" ht="15" customHeight="1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4"/>
      <c r="L2" s="4"/>
      <c r="M2" s="4"/>
      <c r="N2" s="4"/>
    </row>
    <row r="3" spans="1:14" x14ac:dyDescent="0.25">
      <c r="A3" s="16" t="s">
        <v>14</v>
      </c>
      <c r="B3" s="16"/>
      <c r="C3" s="16"/>
      <c r="D3" s="16"/>
      <c r="E3" s="16"/>
      <c r="F3" s="16"/>
      <c r="G3" s="16"/>
      <c r="H3" s="16"/>
      <c r="I3" s="16"/>
      <c r="J3" s="16"/>
    </row>
    <row r="4" spans="1:14" ht="24.75" customHeight="1" x14ac:dyDescent="0.25">
      <c r="A4" s="17" t="s">
        <v>19</v>
      </c>
      <c r="B4" s="16"/>
      <c r="C4" s="16"/>
      <c r="D4" s="16"/>
      <c r="E4" s="16"/>
      <c r="F4" s="16"/>
      <c r="G4" s="16"/>
      <c r="H4" s="16"/>
      <c r="I4" s="16"/>
      <c r="J4" s="16"/>
    </row>
    <row r="5" spans="1:14" ht="15" customHeight="1" x14ac:dyDescent="0.25">
      <c r="I5" s="2"/>
    </row>
    <row r="6" spans="1:14" x14ac:dyDescent="0.25">
      <c r="A6" s="18" t="s">
        <v>18</v>
      </c>
      <c r="B6" s="18"/>
      <c r="C6" s="18"/>
      <c r="D6" s="18"/>
      <c r="E6" s="18"/>
      <c r="F6" s="18"/>
      <c r="G6" s="18"/>
      <c r="H6" s="18"/>
      <c r="I6" s="18"/>
      <c r="J6" s="18"/>
    </row>
    <row r="7" spans="1:14" ht="20.25" customHeight="1" x14ac:dyDescent="0.25">
      <c r="A7" s="19" t="s">
        <v>13</v>
      </c>
      <c r="B7" s="19"/>
      <c r="C7" s="19"/>
      <c r="D7" s="19"/>
      <c r="E7" s="19"/>
      <c r="F7" s="19"/>
      <c r="G7" s="19"/>
      <c r="H7" s="19"/>
      <c r="I7" s="19"/>
      <c r="J7" s="19"/>
    </row>
    <row r="8" spans="1:14" ht="99.75" customHeight="1" x14ac:dyDescent="0.25">
      <c r="A8" s="5" t="s">
        <v>0</v>
      </c>
      <c r="B8" s="5" t="s">
        <v>1</v>
      </c>
      <c r="C8" s="6" t="s">
        <v>2</v>
      </c>
      <c r="D8" s="20" t="s">
        <v>3</v>
      </c>
      <c r="E8" s="20"/>
      <c r="F8" s="20"/>
      <c r="G8" s="20"/>
      <c r="H8" s="21" t="s">
        <v>12</v>
      </c>
      <c r="I8" s="21"/>
      <c r="J8" s="21"/>
    </row>
    <row r="9" spans="1:14" x14ac:dyDescent="0.25">
      <c r="A9" s="7">
        <v>1</v>
      </c>
      <c r="B9" s="7">
        <v>2</v>
      </c>
      <c r="C9" s="7">
        <v>3</v>
      </c>
      <c r="D9" s="22">
        <v>4</v>
      </c>
      <c r="E9" s="23"/>
      <c r="F9" s="23"/>
      <c r="G9" s="23"/>
      <c r="H9" s="24">
        <v>5</v>
      </c>
      <c r="I9" s="25"/>
      <c r="J9" s="26"/>
    </row>
    <row r="10" spans="1:14" ht="130.5" customHeight="1" x14ac:dyDescent="0.25">
      <c r="A10" s="8">
        <v>1</v>
      </c>
      <c r="B10" s="9" t="s">
        <v>4</v>
      </c>
      <c r="C10" s="9" t="s">
        <v>17</v>
      </c>
      <c r="D10" s="27" t="s">
        <v>16</v>
      </c>
      <c r="E10" s="28"/>
      <c r="F10" s="28"/>
      <c r="G10" s="29"/>
      <c r="H10" s="30">
        <f>(2.8 + 1.19) * 0.5 * 0.69 * 0.98 * 0.54*28.5*1000</f>
        <v>20761.402409999999</v>
      </c>
      <c r="I10" s="31"/>
      <c r="J10" s="32"/>
    </row>
    <row r="11" spans="1:14" ht="21.75" customHeight="1" x14ac:dyDescent="0.25">
      <c r="A11" s="38" t="s">
        <v>6</v>
      </c>
      <c r="B11" s="35"/>
      <c r="C11" s="35"/>
      <c r="D11" s="35"/>
      <c r="E11" s="35"/>
      <c r="F11" s="35"/>
      <c r="G11" s="35"/>
      <c r="H11" s="35"/>
      <c r="I11" s="35"/>
      <c r="J11" s="36"/>
    </row>
    <row r="12" spans="1:14" ht="38.25" customHeight="1" x14ac:dyDescent="0.25">
      <c r="A12" s="14"/>
      <c r="B12" s="14" t="s">
        <v>10</v>
      </c>
      <c r="C12" s="15" t="s">
        <v>11</v>
      </c>
      <c r="D12" s="38"/>
      <c r="E12" s="35"/>
      <c r="F12" s="35"/>
      <c r="G12" s="36"/>
      <c r="H12" s="34">
        <f>SUM(2.8+1.19)*0.5*0.69*0.98*1*28.5*1000</f>
        <v>38447.041499999992</v>
      </c>
      <c r="I12" s="35"/>
      <c r="J12" s="36"/>
      <c r="L12" s="1">
        <f>SUM(2.8+1.19)*0.5*0.69*0.54*1000</f>
        <v>743.33699999999988</v>
      </c>
    </row>
    <row r="13" spans="1:14" ht="35.25" customHeight="1" x14ac:dyDescent="0.25">
      <c r="A13" s="8"/>
      <c r="B13" s="9" t="s">
        <v>8</v>
      </c>
      <c r="C13" s="13">
        <v>0.42</v>
      </c>
      <c r="D13" s="27">
        <v>0.42</v>
      </c>
      <c r="E13" s="28"/>
      <c r="F13" s="28"/>
      <c r="G13" s="29"/>
      <c r="H13" s="30">
        <f>SUM(H12*D13)</f>
        <v>16147.757429999996</v>
      </c>
      <c r="I13" s="31"/>
      <c r="J13" s="32"/>
    </row>
    <row r="14" spans="1:14" ht="36.75" customHeight="1" x14ac:dyDescent="0.25">
      <c r="A14" s="8"/>
      <c r="B14" s="9" t="s">
        <v>7</v>
      </c>
      <c r="C14" s="13">
        <v>0.05</v>
      </c>
      <c r="D14" s="27">
        <v>0.05</v>
      </c>
      <c r="E14" s="28"/>
      <c r="F14" s="28"/>
      <c r="G14" s="29"/>
      <c r="H14" s="30">
        <f>SUM(H12*D14)</f>
        <v>1922.3520749999998</v>
      </c>
      <c r="I14" s="31"/>
      <c r="J14" s="32"/>
    </row>
    <row r="15" spans="1:14" ht="35.25" customHeight="1" x14ac:dyDescent="0.25">
      <c r="A15" s="8"/>
      <c r="B15" s="9" t="s">
        <v>9</v>
      </c>
      <c r="C15" s="13">
        <v>7.0000000000000007E-2</v>
      </c>
      <c r="D15" s="27">
        <v>7.0000000000000007E-2</v>
      </c>
      <c r="E15" s="28"/>
      <c r="F15" s="28"/>
      <c r="G15" s="29"/>
      <c r="H15" s="30">
        <f>SUM(H12*D15)</f>
        <v>2691.2929049999998</v>
      </c>
      <c r="I15" s="31"/>
      <c r="J15" s="32"/>
    </row>
    <row r="16" spans="1:14" s="12" customFormat="1" ht="20.25" customHeight="1" x14ac:dyDescent="0.25">
      <c r="A16" s="10"/>
      <c r="B16" s="11" t="s">
        <v>5</v>
      </c>
      <c r="C16" s="11"/>
      <c r="D16" s="33"/>
      <c r="E16" s="33"/>
      <c r="F16" s="33"/>
      <c r="G16" s="33"/>
      <c r="H16" s="34">
        <f>SUM(H13:J15)</f>
        <v>20761.402409999995</v>
      </c>
      <c r="I16" s="35"/>
      <c r="J16" s="36"/>
    </row>
    <row r="20" spans="2:10" ht="96" customHeight="1" x14ac:dyDescent="0.25">
      <c r="B20" s="37"/>
      <c r="C20" s="37"/>
      <c r="D20" s="37"/>
      <c r="E20" s="37"/>
      <c r="F20" s="37"/>
      <c r="G20" s="37"/>
      <c r="H20" s="37"/>
      <c r="I20" s="37"/>
      <c r="J20" s="37"/>
    </row>
  </sheetData>
  <mergeCells count="23">
    <mergeCell ref="D16:G16"/>
    <mergeCell ref="H16:J16"/>
    <mergeCell ref="B20:J20"/>
    <mergeCell ref="A11:J11"/>
    <mergeCell ref="H13:J13"/>
    <mergeCell ref="D12:G12"/>
    <mergeCell ref="H12:J12"/>
    <mergeCell ref="D13:G13"/>
    <mergeCell ref="D14:G14"/>
    <mergeCell ref="D15:G15"/>
    <mergeCell ref="H14:J14"/>
    <mergeCell ref="H15:J15"/>
    <mergeCell ref="D8:G8"/>
    <mergeCell ref="H8:J8"/>
    <mergeCell ref="D9:G9"/>
    <mergeCell ref="H9:J9"/>
    <mergeCell ref="D10:G10"/>
    <mergeCell ref="H10:J10"/>
    <mergeCell ref="A2:J2"/>
    <mergeCell ref="A3:J3"/>
    <mergeCell ref="A4:J4"/>
    <mergeCell ref="A6:J6"/>
    <mergeCell ref="A7:J7"/>
  </mergeCells>
  <pageMargins left="0.19685039370078741" right="0.19685039370078741" top="0.74803149606299213" bottom="0.74803149606299213" header="0.31496062992125984" footer="0.31496062992125984"/>
  <pageSetup paperSize="9" scale="70" orientation="portrait" r:id="rId1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светофор</vt:lpstr>
      <vt:lpstr>светофор!Область_печати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Туся</dc:creator>
  <cp:lastModifiedBy>Анна Николаевна Ярмолинская</cp:lastModifiedBy>
  <cp:lastPrinted>2014-06-03T12:03:21Z</cp:lastPrinted>
  <dcterms:created xsi:type="dcterms:W3CDTF">2014-05-30T07:38:52Z</dcterms:created>
  <dcterms:modified xsi:type="dcterms:W3CDTF">2014-08-14T13:18:23Z</dcterms:modified>
</cp:coreProperties>
</file>