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5725"/>
</workbook>
</file>

<file path=xl/calcChain.xml><?xml version="1.0" encoding="utf-8"?>
<calcChain xmlns="http://schemas.openxmlformats.org/spreadsheetml/2006/main">
  <c r="H27" i="1"/>
  <c r="H28"/>
  <c r="H29"/>
  <c r="D30"/>
  <c r="D31" s="1"/>
  <c r="D34" s="1"/>
  <c r="D37" s="1"/>
  <c r="D40" s="1"/>
  <c r="D43" l="1"/>
  <c r="D44" s="1"/>
  <c r="H30"/>
  <c r="H31" s="1"/>
  <c r="H34" s="1"/>
  <c r="H37" s="1"/>
  <c r="H40" s="1"/>
  <c r="D47" l="1"/>
  <c r="D48" s="1"/>
  <c r="D51" s="1"/>
  <c r="D54" s="1"/>
  <c r="H42"/>
  <c r="H43" s="1"/>
  <c r="H44" s="1"/>
  <c r="D56" l="1"/>
  <c r="D57" l="1"/>
  <c r="D58" s="1"/>
  <c r="H46"/>
  <c r="H47" s="1"/>
  <c r="H48" s="1"/>
  <c r="H51" s="1"/>
  <c r="D60" l="1"/>
  <c r="D61" s="1"/>
  <c r="D62" s="1"/>
  <c r="H54" l="1"/>
  <c r="H56" l="1"/>
  <c r="H57" s="1"/>
  <c r="H58" s="1"/>
  <c r="H60" s="1"/>
  <c r="H61" s="1"/>
  <c r="H62" s="1"/>
  <c r="D6" s="1"/>
</calcChain>
</file>

<file path=xl/sharedStrings.xml><?xml version="1.0" encoding="utf-8"?>
<sst xmlns="http://schemas.openxmlformats.org/spreadsheetml/2006/main" count="70" uniqueCount="68">
  <si>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</si>
  <si>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</si>
  <si>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</si>
  <si>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</si>
  <si>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</si>
  <si>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</si>
  <si>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</si>
  <si>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</si>
  <si>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</si>
  <si>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</si>
  <si>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</si>
  <si>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</si>
  <si>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 xml:space="preserve">В том числе возвратных сумм </t>
  </si>
  <si>
    <t>строитель-
ных работ</t>
  </si>
  <si>
    <t>Сметная стоимость, руб.</t>
  </si>
  <si>
    <t>Общая сметная стоимость, руб.</t>
  </si>
  <si>
    <t>Глава 2. Основные объекты</t>
  </si>
  <si>
    <t>ЛС-1</t>
  </si>
  <si>
    <t>ЛС-2</t>
  </si>
  <si>
    <t>ЛС-3</t>
  </si>
  <si>
    <t>Итого по Главе 2</t>
  </si>
  <si>
    <t>Итого по Главам 1-2</t>
  </si>
  <si>
    <t>Глава 3. Объекты подсобного и обслуживающего назначения</t>
  </si>
  <si>
    <t>Итого по Главе 3</t>
  </si>
  <si>
    <t>Итого по Главам 1-3</t>
  </si>
  <si>
    <t>Глава 4. Наружные сети и сооружения водоснабжения, канализации, теплоснабжения и газоснабжения</t>
  </si>
  <si>
    <t>Итого по Главе 4</t>
  </si>
  <si>
    <t>Итого по Главам 1-4</t>
  </si>
  <si>
    <t>Глава 5. Благоустройство и озеленение территории</t>
  </si>
  <si>
    <t>Итого по Главе 5</t>
  </si>
  <si>
    <t>Итого по Главам 1-5</t>
  </si>
  <si>
    <t>Глава 6. Временные здания и сооружения</t>
  </si>
  <si>
    <t>Итого по Главе 6</t>
  </si>
  <si>
    <t>Итого по Главам 1-6</t>
  </si>
  <si>
    <t>Глава 7. Прочие работы и затраты</t>
  </si>
  <si>
    <t>Итого по Главе 7</t>
  </si>
  <si>
    <t>Итого по Главам 1-7</t>
  </si>
  <si>
    <t>Глава 8. Технический надзор</t>
  </si>
  <si>
    <t>Итого по Главе 8</t>
  </si>
  <si>
    <t>Итого по Главам 1-8</t>
  </si>
  <si>
    <t>Глава 9. Проектные и изыскательские работы</t>
  </si>
  <si>
    <t>Итого по Главе 9</t>
  </si>
  <si>
    <t>Итого по Главам 1-9</t>
  </si>
  <si>
    <t>Всего по сводному расчету</t>
  </si>
  <si>
    <t>"Утвержден" «______»________________2014 г.</t>
  </si>
  <si>
    <t>«_____»________________2014 г.</t>
  </si>
  <si>
    <t>Зимнее удорожание 1,41%*1,1=1,551%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</si>
  <si>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</si>
  <si>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</si>
  <si>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</si>
  <si>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</si>
  <si>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 затратами</t>
  </si>
  <si>
    <t>Налоги и обязательные платежи</t>
  </si>
  <si>
    <t>МДС 81-35.2004 п.4.100</t>
  </si>
  <si>
    <t>НДС - 18%</t>
  </si>
  <si>
    <t>Итого с НДС</t>
  </si>
  <si>
    <t>Главный инженер проекта: ___________________________</t>
  </si>
  <si>
    <t>(должность, подпись, расшифровка)</t>
  </si>
  <si>
    <t>Начальник сметного отдела: ___________________________</t>
  </si>
  <si>
    <t>Заказчик:  ___________________________</t>
  </si>
  <si>
    <t>М.П.</t>
  </si>
  <si>
    <t>руб.</t>
  </si>
  <si>
    <t>Сводный сметный расчет в сумме___________________________________</t>
  </si>
  <si>
    <t>Составлена в ценах по состоянию на ___1 кв.____2014 г.</t>
  </si>
  <si>
    <t>Демонтаж</t>
  </si>
  <si>
    <t>Вход в подвал</t>
  </si>
  <si>
    <t>Покрытие пристройки и усиление стен</t>
  </si>
  <si>
    <t>Капитальный ремонт крыши, подвала и пристройки с помещениями № 22, 23 здания МБОУ ДОД ЦДТ №4 расположенного по адресу: г.Иваново, ул.Семенчикова, д.9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</si>
</sst>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1" fillId="0" borderId="0" xfId="0" applyFont="1" applyAlignment="1"/>
    <xf numFmtId="49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74"/>
  <sheetViews>
    <sheetView showGridLines="0" tabSelected="1" zoomScale="115" zoomScaleNormal="115" workbookViewId="0">
      <selection activeCell="G18" sqref="G18"/>
    </sheetView>
  </sheetViews>
  <sheetFormatPr defaultRowHeight="12.75"/>
  <cols>
    <col min="1" max="1" width="5" style="1" customWidth="1"/>
    <col min="2" max="2" width="15.28515625" style="2" customWidth="1"/>
    <col min="3" max="3" width="48.42578125" style="3" customWidth="1"/>
    <col min="4" max="4" width="13.85546875" style="10" customWidth="1"/>
    <col min="5" max="5" width="11.85546875" style="10" customWidth="1"/>
    <col min="6" max="6" width="13.42578125" style="10" customWidth="1"/>
    <col min="7" max="7" width="9.85546875" style="10" customWidth="1"/>
    <col min="8" max="8" width="14.85546875" style="10" customWidth="1"/>
    <col min="9" max="16384" width="9.140625" style="6"/>
  </cols>
  <sheetData>
    <row r="1" spans="1:8">
      <c r="D1" s="4"/>
      <c r="E1" s="4"/>
      <c r="F1" s="4"/>
      <c r="G1" s="4"/>
      <c r="H1" s="5" t="s">
        <v>5</v>
      </c>
    </row>
    <row r="2" spans="1:8">
      <c r="B2" s="2" t="s">
        <v>7</v>
      </c>
      <c r="C2" s="7"/>
      <c r="D2" s="8"/>
      <c r="E2" s="8"/>
      <c r="F2" s="8"/>
      <c r="G2" s="8"/>
      <c r="H2" s="4"/>
    </row>
    <row r="3" spans="1:8">
      <c r="D3" s="9" t="s">
        <v>8</v>
      </c>
      <c r="F3" s="4"/>
      <c r="G3" s="4"/>
      <c r="H3" s="4"/>
    </row>
    <row r="4" spans="1:8">
      <c r="B4" s="2" t="s">
        <v>44</v>
      </c>
      <c r="C4" s="11"/>
      <c r="D4" s="4"/>
      <c r="E4" s="9"/>
      <c r="F4" s="4"/>
      <c r="G4" s="4"/>
      <c r="H4" s="4"/>
    </row>
    <row r="5" spans="1:8">
      <c r="D5" s="4"/>
      <c r="E5" s="9"/>
      <c r="F5" s="4"/>
      <c r="G5" s="4"/>
      <c r="H5" s="4"/>
    </row>
    <row r="6" spans="1:8">
      <c r="B6" s="49" t="s">
        <v>62</v>
      </c>
      <c r="D6" s="54">
        <f>H62</f>
        <v>621707.19495599996</v>
      </c>
      <c r="E6" s="55" t="s">
        <v>61</v>
      </c>
      <c r="F6" s="4"/>
      <c r="G6" s="4"/>
      <c r="H6" s="4"/>
    </row>
    <row r="7" spans="1:8">
      <c r="B7" s="2" t="s">
        <v>12</v>
      </c>
      <c r="D7" s="4"/>
      <c r="E7" s="4"/>
      <c r="F7" s="4"/>
      <c r="G7" s="4"/>
      <c r="H7" s="4"/>
    </row>
    <row r="8" spans="1:8">
      <c r="C8" s="7"/>
      <c r="D8" s="8"/>
      <c r="E8" s="12"/>
      <c r="F8" s="8"/>
      <c r="G8" s="8"/>
      <c r="H8" s="4"/>
    </row>
    <row r="9" spans="1:8">
      <c r="D9" s="9" t="s">
        <v>9</v>
      </c>
      <c r="F9" s="4"/>
      <c r="G9" s="4"/>
      <c r="H9" s="4"/>
    </row>
    <row r="10" spans="1:8">
      <c r="D10" s="4"/>
      <c r="E10" s="9"/>
      <c r="F10" s="4"/>
      <c r="G10" s="4"/>
      <c r="H10" s="4"/>
    </row>
    <row r="11" spans="1:8">
      <c r="B11" s="2" t="s">
        <v>45</v>
      </c>
      <c r="H11" s="4"/>
    </row>
    <row r="12" spans="1:8">
      <c r="G12" s="4"/>
      <c r="H12" s="4"/>
    </row>
    <row r="13" spans="1:8">
      <c r="D13" s="13" t="s">
        <v>6</v>
      </c>
      <c r="F13" s="4"/>
      <c r="G13" s="4"/>
      <c r="H13" s="4"/>
    </row>
    <row r="14" spans="1:8">
      <c r="D14" s="14"/>
      <c r="F14" s="4"/>
      <c r="G14" s="4"/>
      <c r="H14" s="4"/>
    </row>
    <row r="15" spans="1:8" ht="28.5" customHeight="1">
      <c r="A15" s="65" t="s">
        <v>67</v>
      </c>
      <c r="B15" s="65"/>
      <c r="C15" s="65"/>
      <c r="D15" s="65"/>
      <c r="E15" s="65"/>
      <c r="F15" s="65"/>
      <c r="G15" s="65"/>
      <c r="H15" s="65"/>
    </row>
    <row r="16" spans="1:8">
      <c r="D16" s="15" t="s">
        <v>0</v>
      </c>
      <c r="F16" s="4"/>
      <c r="G16" s="4"/>
      <c r="H16" s="4"/>
    </row>
    <row r="17" spans="1:8">
      <c r="H17" s="4"/>
    </row>
    <row r="18" spans="1:8">
      <c r="B18" s="49" t="s">
        <v>63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61" t="s">
        <v>1</v>
      </c>
      <c r="B21" s="66" t="s">
        <v>10</v>
      </c>
      <c r="C21" s="61" t="s">
        <v>11</v>
      </c>
      <c r="D21" s="67" t="s">
        <v>14</v>
      </c>
      <c r="E21" s="67"/>
      <c r="F21" s="67"/>
      <c r="G21" s="67"/>
      <c r="H21" s="61" t="s">
        <v>15</v>
      </c>
    </row>
    <row r="22" spans="1:8">
      <c r="A22" s="61"/>
      <c r="B22" s="66"/>
      <c r="C22" s="61"/>
      <c r="D22" s="61" t="s">
        <v>13</v>
      </c>
      <c r="E22" s="61" t="s">
        <v>2</v>
      </c>
      <c r="F22" s="61" t="s">
        <v>3</v>
      </c>
      <c r="G22" s="61" t="s">
        <v>4</v>
      </c>
      <c r="H22" s="61"/>
    </row>
    <row r="23" spans="1:8">
      <c r="A23" s="61"/>
      <c r="B23" s="66"/>
      <c r="C23" s="61"/>
      <c r="D23" s="61"/>
      <c r="E23" s="61"/>
      <c r="F23" s="61"/>
      <c r="G23" s="61"/>
      <c r="H23" s="61"/>
    </row>
    <row r="24" spans="1:8">
      <c r="A24" s="61"/>
      <c r="B24" s="66"/>
      <c r="C24" s="61"/>
      <c r="D24" s="61"/>
      <c r="E24" s="61"/>
      <c r="F24" s="61"/>
      <c r="G24" s="61"/>
      <c r="H24" s="61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62" t="s">
        <v>16</v>
      </c>
      <c r="B26" s="63"/>
      <c r="C26" s="64"/>
      <c r="D26" s="64"/>
      <c r="E26" s="64"/>
      <c r="F26" s="64"/>
      <c r="G26" s="64"/>
      <c r="H26" s="64"/>
    </row>
    <row r="27" spans="1:8">
      <c r="A27" s="18">
        <v>1</v>
      </c>
      <c r="B27" s="19" t="s">
        <v>17</v>
      </c>
      <c r="C27" s="56" t="s">
        <v>64</v>
      </c>
      <c r="D27" s="60">
        <v>31700.3</v>
      </c>
      <c r="E27" s="57"/>
      <c r="F27" s="57"/>
      <c r="G27" s="57"/>
      <c r="H27" s="58">
        <f t="shared" ref="H27:H29" si="0">SUM(D27:F27)</f>
        <v>31700.3</v>
      </c>
    </row>
    <row r="28" spans="1:8">
      <c r="A28" s="18">
        <v>2</v>
      </c>
      <c r="B28" s="19" t="s">
        <v>18</v>
      </c>
      <c r="C28" s="56" t="s">
        <v>65</v>
      </c>
      <c r="D28" s="60">
        <v>119235.67</v>
      </c>
      <c r="E28" s="58"/>
      <c r="F28" s="57"/>
      <c r="G28" s="57"/>
      <c r="H28" s="58">
        <f t="shared" si="0"/>
        <v>119235.67</v>
      </c>
    </row>
    <row r="29" spans="1:8">
      <c r="A29" s="18">
        <v>3</v>
      </c>
      <c r="B29" s="19" t="s">
        <v>19</v>
      </c>
      <c r="C29" s="56" t="s">
        <v>66</v>
      </c>
      <c r="D29" s="60">
        <v>365603.74</v>
      </c>
      <c r="E29" s="57"/>
      <c r="F29" s="57"/>
      <c r="G29" s="57"/>
      <c r="H29" s="58">
        <f t="shared" si="0"/>
        <v>365603.74</v>
      </c>
    </row>
    <row r="30" spans="1:8">
      <c r="A30" s="21"/>
      <c r="B30" s="22"/>
      <c r="C30" s="20" t="s">
        <v>20</v>
      </c>
      <c r="D30" s="23">
        <f>SUM(D27:D29)</f>
        <v>516539.70999999996</v>
      </c>
      <c r="E30" s="42"/>
      <c r="F30" s="42"/>
      <c r="G30" s="42"/>
      <c r="H30" s="58">
        <f>SUM(D30:F30)</f>
        <v>516539.70999999996</v>
      </c>
    </row>
    <row r="31" spans="1:8">
      <c r="A31" s="21"/>
      <c r="B31" s="22"/>
      <c r="C31" s="20" t="s">
        <v>21</v>
      </c>
      <c r="D31" s="23">
        <f>D30</f>
        <v>516539.70999999996</v>
      </c>
      <c r="E31" s="42"/>
      <c r="F31" s="42"/>
      <c r="G31" s="42"/>
      <c r="H31" s="42">
        <f>H30</f>
        <v>516539.70999999996</v>
      </c>
    </row>
    <row r="32" spans="1:8">
      <c r="A32" s="62" t="s">
        <v>22</v>
      </c>
      <c r="B32" s="63"/>
      <c r="C32" s="64"/>
      <c r="D32" s="64"/>
      <c r="E32" s="64"/>
      <c r="F32" s="64"/>
      <c r="G32" s="64"/>
      <c r="H32" s="64"/>
    </row>
    <row r="33" spans="1:8">
      <c r="A33" s="21"/>
      <c r="B33" s="22"/>
      <c r="C33" s="20" t="s">
        <v>23</v>
      </c>
      <c r="D33" s="24"/>
      <c r="E33" s="24"/>
      <c r="F33" s="24"/>
      <c r="G33" s="24"/>
      <c r="H33" s="24"/>
    </row>
    <row r="34" spans="1:8">
      <c r="A34" s="21"/>
      <c r="B34" s="22"/>
      <c r="C34" s="20" t="s">
        <v>24</v>
      </c>
      <c r="D34" s="23">
        <f>D31</f>
        <v>516539.70999999996</v>
      </c>
      <c r="E34" s="42"/>
      <c r="F34" s="42"/>
      <c r="G34" s="42"/>
      <c r="H34" s="42">
        <f t="shared" ref="H34" si="1">H31</f>
        <v>516539.70999999996</v>
      </c>
    </row>
    <row r="35" spans="1:8">
      <c r="A35" s="62" t="s">
        <v>25</v>
      </c>
      <c r="B35" s="63"/>
      <c r="C35" s="64"/>
      <c r="D35" s="64"/>
      <c r="E35" s="64"/>
      <c r="F35" s="64"/>
      <c r="G35" s="64"/>
      <c r="H35" s="64"/>
    </row>
    <row r="36" spans="1:8">
      <c r="A36" s="21"/>
      <c r="B36" s="22"/>
      <c r="C36" s="20" t="s">
        <v>26</v>
      </c>
      <c r="D36" s="24"/>
      <c r="E36" s="24"/>
      <c r="F36" s="24"/>
      <c r="G36" s="24"/>
      <c r="H36" s="24"/>
    </row>
    <row r="37" spans="1:8">
      <c r="A37" s="21"/>
      <c r="B37" s="22"/>
      <c r="C37" s="20" t="s">
        <v>27</v>
      </c>
      <c r="D37" s="23">
        <f>D34</f>
        <v>516539.70999999996</v>
      </c>
      <c r="E37" s="42"/>
      <c r="F37" s="42"/>
      <c r="G37" s="42"/>
      <c r="H37" s="42">
        <f t="shared" ref="H37" si="2">H34</f>
        <v>516539.70999999996</v>
      </c>
    </row>
    <row r="38" spans="1:8">
      <c r="A38" s="62" t="s">
        <v>28</v>
      </c>
      <c r="B38" s="63"/>
      <c r="C38" s="64"/>
      <c r="D38" s="64"/>
      <c r="E38" s="64"/>
      <c r="F38" s="64"/>
      <c r="G38" s="64"/>
      <c r="H38" s="64"/>
    </row>
    <row r="39" spans="1:8">
      <c r="A39" s="21"/>
      <c r="B39" s="22"/>
      <c r="C39" s="20" t="s">
        <v>29</v>
      </c>
      <c r="D39" s="24"/>
      <c r="E39" s="24"/>
      <c r="F39" s="24"/>
      <c r="G39" s="24"/>
      <c r="H39" s="24"/>
    </row>
    <row r="40" spans="1:8">
      <c r="A40" s="21"/>
      <c r="B40" s="22"/>
      <c r="C40" s="20" t="s">
        <v>30</v>
      </c>
      <c r="D40" s="23">
        <f>D37</f>
        <v>516539.70999999996</v>
      </c>
      <c r="E40" s="42"/>
      <c r="F40" s="42"/>
      <c r="G40" s="42"/>
      <c r="H40" s="42">
        <f t="shared" ref="H40" si="3">H37</f>
        <v>516539.70999999996</v>
      </c>
    </row>
    <row r="41" spans="1:8">
      <c r="A41" s="62" t="s">
        <v>31</v>
      </c>
      <c r="B41" s="63"/>
      <c r="C41" s="64"/>
      <c r="D41" s="64"/>
      <c r="E41" s="64"/>
      <c r="F41" s="64"/>
      <c r="G41" s="64"/>
      <c r="H41" s="64"/>
    </row>
    <row r="42" spans="1:8" hidden="1">
      <c r="A42" s="26"/>
      <c r="B42" s="27"/>
      <c r="C42" s="59"/>
      <c r="D42" s="28"/>
      <c r="E42" s="42"/>
      <c r="F42" s="42"/>
      <c r="G42" s="42"/>
      <c r="H42" s="42">
        <f>SUM(D42:G42)</f>
        <v>0</v>
      </c>
    </row>
    <row r="43" spans="1:8">
      <c r="A43" s="21"/>
      <c r="B43" s="22"/>
      <c r="C43" s="20" t="s">
        <v>32</v>
      </c>
      <c r="D43" s="24">
        <f>D42</f>
        <v>0</v>
      </c>
      <c r="E43" s="43"/>
      <c r="F43" s="43"/>
      <c r="G43" s="43"/>
      <c r="H43" s="43">
        <f t="shared" ref="H43" si="4">H42</f>
        <v>0</v>
      </c>
    </row>
    <row r="44" spans="1:8">
      <c r="A44" s="21"/>
      <c r="B44" s="22"/>
      <c r="C44" s="20" t="s">
        <v>33</v>
      </c>
      <c r="D44" s="23">
        <f>D40+D43</f>
        <v>516539.70999999996</v>
      </c>
      <c r="E44" s="42"/>
      <c r="F44" s="42"/>
      <c r="G44" s="42"/>
      <c r="H44" s="42">
        <f>H40+H43</f>
        <v>516539.70999999996</v>
      </c>
    </row>
    <row r="45" spans="1:8">
      <c r="A45" s="62" t="s">
        <v>34</v>
      </c>
      <c r="B45" s="63"/>
      <c r="C45" s="64"/>
      <c r="D45" s="64"/>
      <c r="E45" s="64"/>
      <c r="F45" s="64"/>
      <c r="G45" s="64"/>
      <c r="H45" s="64"/>
    </row>
    <row r="46" spans="1:8" s="25" customFormat="1" hidden="1">
      <c r="A46" s="29">
        <v>7</v>
      </c>
      <c r="B46" s="30"/>
      <c r="C46" s="31" t="s">
        <v>46</v>
      </c>
      <c r="D46" s="32"/>
      <c r="E46" s="42"/>
      <c r="F46" s="31"/>
      <c r="G46" s="31"/>
      <c r="H46" s="32">
        <f>SUM(D46:G46)</f>
        <v>0</v>
      </c>
    </row>
    <row r="47" spans="1:8">
      <c r="A47" s="21"/>
      <c r="B47" s="22"/>
      <c r="C47" s="20" t="s">
        <v>35</v>
      </c>
      <c r="D47" s="42">
        <f t="shared" ref="D47" si="5">D46</f>
        <v>0</v>
      </c>
      <c r="E47" s="42"/>
      <c r="F47" s="42"/>
      <c r="G47" s="42"/>
      <c r="H47" s="42">
        <f>H46</f>
        <v>0</v>
      </c>
    </row>
    <row r="48" spans="1:8">
      <c r="A48" s="21"/>
      <c r="B48" s="22"/>
      <c r="C48" s="20" t="s">
        <v>36</v>
      </c>
      <c r="D48" s="23">
        <f>D44+D47</f>
        <v>516539.70999999996</v>
      </c>
      <c r="E48" s="42"/>
      <c r="F48" s="42"/>
      <c r="G48" s="42"/>
      <c r="H48" s="42">
        <f>H44+H47</f>
        <v>516539.70999999996</v>
      </c>
    </row>
    <row r="49" spans="1:8">
      <c r="A49" s="62" t="s">
        <v>37</v>
      </c>
      <c r="B49" s="63"/>
      <c r="C49" s="64"/>
      <c r="D49" s="64"/>
      <c r="E49" s="64"/>
      <c r="F49" s="64"/>
      <c r="G49" s="64"/>
      <c r="H49" s="64"/>
    </row>
    <row r="50" spans="1:8">
      <c r="A50" s="21"/>
      <c r="B50" s="22"/>
      <c r="C50" s="20" t="s">
        <v>38</v>
      </c>
      <c r="D50" s="24"/>
      <c r="E50" s="24"/>
      <c r="F50" s="24"/>
      <c r="G50" s="24"/>
      <c r="H50" s="43"/>
    </row>
    <row r="51" spans="1:8">
      <c r="A51" s="21"/>
      <c r="B51" s="22"/>
      <c r="C51" s="20" t="s">
        <v>39</v>
      </c>
      <c r="D51" s="23">
        <f>D48</f>
        <v>516539.70999999996</v>
      </c>
      <c r="E51" s="42"/>
      <c r="F51" s="42"/>
      <c r="G51" s="42"/>
      <c r="H51" s="23">
        <f>H48+H50</f>
        <v>516539.70999999996</v>
      </c>
    </row>
    <row r="52" spans="1:8" ht="15.75" customHeight="1">
      <c r="A52" s="62" t="s">
        <v>40</v>
      </c>
      <c r="B52" s="63"/>
      <c r="C52" s="64"/>
      <c r="D52" s="64"/>
      <c r="E52" s="64"/>
      <c r="F52" s="64"/>
      <c r="G52" s="64"/>
      <c r="H52" s="64"/>
    </row>
    <row r="53" spans="1:8">
      <c r="A53" s="21"/>
      <c r="B53" s="22"/>
      <c r="C53" s="39" t="s">
        <v>41</v>
      </c>
      <c r="D53" s="23"/>
      <c r="E53" s="42"/>
      <c r="F53" s="42"/>
      <c r="G53" s="42"/>
      <c r="H53" s="23"/>
    </row>
    <row r="54" spans="1:8">
      <c r="A54" s="21"/>
      <c r="B54" s="22"/>
      <c r="C54" s="39" t="s">
        <v>42</v>
      </c>
      <c r="D54" s="23">
        <f>D51</f>
        <v>516539.70999999996</v>
      </c>
      <c r="E54" s="42"/>
      <c r="F54" s="42"/>
      <c r="G54" s="42"/>
      <c r="H54" s="42">
        <f>H51+H53</f>
        <v>516539.70999999996</v>
      </c>
    </row>
    <row r="55" spans="1:8">
      <c r="A55" s="62" t="s">
        <v>47</v>
      </c>
      <c r="B55" s="63"/>
      <c r="C55" s="64"/>
      <c r="D55" s="64"/>
      <c r="E55" s="64"/>
      <c r="F55" s="64"/>
      <c r="G55" s="64"/>
      <c r="H55" s="64"/>
    </row>
    <row r="56" spans="1:8" ht="25.5">
      <c r="A56" s="37">
        <v>4</v>
      </c>
      <c r="B56" s="38" t="s">
        <v>48</v>
      </c>
      <c r="C56" s="39" t="s">
        <v>49</v>
      </c>
      <c r="D56" s="42">
        <f>D54*2%</f>
        <v>10330.7942</v>
      </c>
      <c r="E56" s="42"/>
      <c r="F56" s="42"/>
      <c r="G56" s="42"/>
      <c r="H56" s="42">
        <f>SUM(D56:G56)</f>
        <v>10330.7942</v>
      </c>
    </row>
    <row r="57" spans="1:8">
      <c r="A57" s="40"/>
      <c r="B57" s="41"/>
      <c r="C57" s="39" t="s">
        <v>50</v>
      </c>
      <c r="D57" s="43">
        <f>D56</f>
        <v>10330.7942</v>
      </c>
      <c r="E57" s="43"/>
      <c r="F57" s="43"/>
      <c r="G57" s="43"/>
      <c r="H57" s="43">
        <f t="shared" ref="H57" si="6">H56</f>
        <v>10330.7942</v>
      </c>
    </row>
    <row r="58" spans="1:8">
      <c r="A58" s="40"/>
      <c r="B58" s="41"/>
      <c r="C58" s="39" t="s">
        <v>51</v>
      </c>
      <c r="D58" s="43">
        <f>D54+D57</f>
        <v>526870.50419999997</v>
      </c>
      <c r="E58" s="43"/>
      <c r="F58" s="43"/>
      <c r="G58" s="43"/>
      <c r="H58" s="43">
        <f>H54+H57</f>
        <v>526870.50419999997</v>
      </c>
    </row>
    <row r="59" spans="1:8">
      <c r="A59" s="62" t="s">
        <v>52</v>
      </c>
      <c r="B59" s="63"/>
      <c r="C59" s="64"/>
      <c r="D59" s="64"/>
      <c r="E59" s="64"/>
      <c r="F59" s="64"/>
      <c r="G59" s="64"/>
      <c r="H59" s="64"/>
    </row>
    <row r="60" spans="1:8" ht="25.5">
      <c r="A60" s="37">
        <v>5</v>
      </c>
      <c r="B60" s="38" t="s">
        <v>53</v>
      </c>
      <c r="C60" s="39" t="s">
        <v>54</v>
      </c>
      <c r="D60" s="42">
        <f>D58*18%</f>
        <v>94836.690755999996</v>
      </c>
      <c r="E60" s="42"/>
      <c r="F60" s="42"/>
      <c r="G60" s="42"/>
      <c r="H60" s="42">
        <f t="shared" ref="H60" si="7">H58*18%</f>
        <v>94836.690755999996</v>
      </c>
    </row>
    <row r="61" spans="1:8">
      <c r="A61" s="40"/>
      <c r="B61" s="41"/>
      <c r="C61" s="39" t="s">
        <v>55</v>
      </c>
      <c r="D61" s="43">
        <f>D58+D60</f>
        <v>621707.19495599996</v>
      </c>
      <c r="E61" s="43"/>
      <c r="F61" s="43"/>
      <c r="G61" s="43"/>
      <c r="H61" s="43">
        <f>H58+H60</f>
        <v>621707.19495599996</v>
      </c>
    </row>
    <row r="62" spans="1:8" s="48" customFormat="1" ht="23.25" customHeight="1">
      <c r="A62" s="44">
        <v>6</v>
      </c>
      <c r="B62" s="45"/>
      <c r="C62" s="46" t="s">
        <v>43</v>
      </c>
      <c r="D62" s="47">
        <f>D61</f>
        <v>621707.19495599996</v>
      </c>
      <c r="E62" s="47"/>
      <c r="F62" s="47"/>
      <c r="G62" s="47"/>
      <c r="H62" s="47">
        <f t="shared" ref="H62" si="8">H61</f>
        <v>621707.19495599996</v>
      </c>
    </row>
    <row r="64" spans="1:8">
      <c r="A64" s="33"/>
      <c r="B64" s="34"/>
      <c r="C64" s="35"/>
      <c r="D64" s="36"/>
      <c r="E64" s="36"/>
      <c r="F64" s="36"/>
      <c r="G64" s="36"/>
      <c r="H64" s="36"/>
    </row>
    <row r="65" spans="1:8">
      <c r="A65" s="68" t="s">
        <v>56</v>
      </c>
      <c r="B65" s="69"/>
      <c r="C65" s="69"/>
      <c r="D65" s="69"/>
      <c r="E65" s="69"/>
      <c r="F65" s="69"/>
      <c r="G65" s="69"/>
      <c r="H65" s="69"/>
    </row>
    <row r="66" spans="1:8">
      <c r="A66" s="70" t="s">
        <v>57</v>
      </c>
      <c r="B66" s="71"/>
      <c r="C66" s="72"/>
      <c r="D66" s="73"/>
      <c r="E66" s="73"/>
      <c r="F66" s="73"/>
      <c r="G66" s="73"/>
      <c r="H66" s="73"/>
    </row>
    <row r="67" spans="1:8">
      <c r="A67" s="50"/>
      <c r="B67" s="51"/>
      <c r="C67" s="52"/>
      <c r="D67" s="53"/>
      <c r="E67" s="53"/>
      <c r="F67" s="53"/>
      <c r="G67" s="53"/>
      <c r="H67" s="53"/>
    </row>
    <row r="68" spans="1:8">
      <c r="A68" s="68" t="s">
        <v>58</v>
      </c>
      <c r="B68" s="69"/>
      <c r="C68" s="69"/>
      <c r="D68" s="69"/>
      <c r="E68" s="69"/>
      <c r="F68" s="69"/>
      <c r="G68" s="69"/>
      <c r="H68" s="69"/>
    </row>
    <row r="69" spans="1:8">
      <c r="A69" s="70" t="s">
        <v>57</v>
      </c>
      <c r="B69" s="69"/>
      <c r="C69" s="69"/>
      <c r="D69" s="69"/>
      <c r="E69" s="69"/>
      <c r="F69" s="69"/>
      <c r="G69" s="69"/>
      <c r="H69" s="69"/>
    </row>
    <row r="70" spans="1:8">
      <c r="A70" s="50"/>
      <c r="B70" s="51"/>
      <c r="C70" s="52"/>
      <c r="D70" s="53"/>
      <c r="E70" s="53"/>
      <c r="F70" s="53"/>
      <c r="G70" s="53"/>
      <c r="H70" s="53"/>
    </row>
    <row r="71" spans="1:8">
      <c r="A71" s="68" t="s">
        <v>59</v>
      </c>
      <c r="B71" s="69"/>
      <c r="C71" s="69"/>
      <c r="D71" s="69"/>
      <c r="E71" s="69"/>
      <c r="F71" s="69"/>
      <c r="G71" s="69"/>
      <c r="H71" s="69"/>
    </row>
    <row r="72" spans="1:8">
      <c r="A72" s="70" t="s">
        <v>57</v>
      </c>
      <c r="B72" s="69"/>
      <c r="C72" s="69"/>
      <c r="D72" s="69"/>
      <c r="E72" s="69"/>
      <c r="F72" s="69"/>
      <c r="G72" s="69"/>
      <c r="H72" s="69"/>
    </row>
    <row r="73" spans="1:8">
      <c r="A73" s="50"/>
      <c r="B73" s="51"/>
      <c r="C73" s="52"/>
      <c r="D73" s="53"/>
      <c r="E73" s="53"/>
      <c r="F73" s="53"/>
      <c r="G73" s="53"/>
      <c r="H73" s="53"/>
    </row>
    <row r="74" spans="1:8">
      <c r="A74" s="68" t="s">
        <v>60</v>
      </c>
      <c r="B74" s="69"/>
      <c r="C74" s="69"/>
      <c r="D74" s="69"/>
      <c r="E74" s="69"/>
      <c r="F74" s="69"/>
      <c r="G74" s="69"/>
      <c r="H74" s="69"/>
    </row>
  </sheetData>
  <mergeCells count="27">
    <mergeCell ref="A71:H71"/>
    <mergeCell ref="A72:H72"/>
    <mergeCell ref="A74:H74"/>
    <mergeCell ref="A65:H65"/>
    <mergeCell ref="A66:H66"/>
    <mergeCell ref="A68:H68"/>
    <mergeCell ref="A69:H69"/>
    <mergeCell ref="A55:H55"/>
    <mergeCell ref="A59:H59"/>
    <mergeCell ref="A26:H26"/>
    <mergeCell ref="A32:H32"/>
    <mergeCell ref="A35:H35"/>
    <mergeCell ref="A38:H38"/>
    <mergeCell ref="A41:H41"/>
    <mergeCell ref="A45:H45"/>
    <mergeCell ref="F22:F24"/>
    <mergeCell ref="G22:G24"/>
    <mergeCell ref="A49:H49"/>
    <mergeCell ref="A52:H52"/>
    <mergeCell ref="A15:H15"/>
    <mergeCell ref="H21:H24"/>
    <mergeCell ref="A21:A24"/>
    <mergeCell ref="B21:B24"/>
    <mergeCell ref="C21:C24"/>
    <mergeCell ref="D22:D24"/>
    <mergeCell ref="D21:G21"/>
    <mergeCell ref="E22:E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Березина</cp:lastModifiedBy>
  <cp:lastPrinted>2014-04-07T13:46:51Z</cp:lastPrinted>
  <dcterms:created xsi:type="dcterms:W3CDTF">2002-03-25T05:35:56Z</dcterms:created>
  <dcterms:modified xsi:type="dcterms:W3CDTF">2014-05-29T10:11:11Z</dcterms:modified>
</cp:coreProperties>
</file>